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1505" activeTab="0"/>
  </bookViews>
  <sheets>
    <sheet name="Miniliga" sheetId="1" r:id="rId1"/>
    <sheet name="IV liga" sheetId="2" r:id="rId2"/>
    <sheet name="III liga" sheetId="3" r:id="rId3"/>
    <sheet name="II liga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2">'III liga'!$A$1:$W$29</definedName>
  </definedNames>
  <calcPr fullCalcOnLoad="1"/>
</workbook>
</file>

<file path=xl/sharedStrings.xml><?xml version="1.0" encoding="utf-8"?>
<sst xmlns="http://schemas.openxmlformats.org/spreadsheetml/2006/main" count="120" uniqueCount="18">
  <si>
    <t>ředitel závodu:</t>
  </si>
  <si>
    <t>hlavní rozhodčí:</t>
  </si>
  <si>
    <t>příjmení a jméno</t>
  </si>
  <si>
    <t>ročník</t>
  </si>
  <si>
    <t>oddíl</t>
  </si>
  <si>
    <t>trenér</t>
  </si>
  <si>
    <t>výsledky kategorie:</t>
  </si>
  <si>
    <t>přeskok</t>
  </si>
  <si>
    <t>bradla</t>
  </si>
  <si>
    <t>kladina</t>
  </si>
  <si>
    <t>prostná</t>
  </si>
  <si>
    <t>celkem</t>
  </si>
  <si>
    <t>bodů</t>
  </si>
  <si>
    <t>obtížnost</t>
  </si>
  <si>
    <t>provedení</t>
  </si>
  <si>
    <t>konečná</t>
  </si>
  <si>
    <t>sp.srážky</t>
  </si>
  <si>
    <t>poř.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</si>
</sst>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right"/>
      <protection/>
    </xf>
    <xf numFmtId="0" fontId="20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0" fillId="0" borderId="15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right"/>
      <protection/>
    </xf>
    <xf numFmtId="0" fontId="24" fillId="0" borderId="11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left"/>
      <protection/>
    </xf>
    <xf numFmtId="0" fontId="25" fillId="0" borderId="12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164" fontId="5" fillId="0" borderId="21" xfId="34" applyNumberFormat="1" applyFont="1" applyBorder="1" applyAlignment="1" applyProtection="1">
      <alignment horizontal="center"/>
      <protection/>
    </xf>
    <xf numFmtId="164" fontId="5" fillId="0" borderId="22" xfId="34" applyNumberFormat="1" applyFont="1" applyBorder="1" applyAlignment="1" applyProtection="1">
      <alignment horizontal="center"/>
      <protection locked="0"/>
    </xf>
    <xf numFmtId="164" fontId="5" fillId="0" borderId="23" xfId="34" applyNumberFormat="1" applyFont="1" applyBorder="1" applyAlignment="1" applyProtection="1">
      <alignment horizontal="center"/>
      <protection locked="0"/>
    </xf>
    <xf numFmtId="164" fontId="5" fillId="0" borderId="24" xfId="34" applyNumberFormat="1" applyFont="1" applyBorder="1" applyAlignment="1" applyProtection="1">
      <alignment horizontal="center"/>
      <protection locked="0"/>
    </xf>
    <xf numFmtId="164" fontId="5" fillId="0" borderId="25" xfId="34" applyNumberFormat="1" applyFont="1" applyBorder="1" applyAlignment="1" applyProtection="1">
      <alignment horizontal="center"/>
      <protection/>
    </xf>
    <xf numFmtId="164" fontId="5" fillId="0" borderId="26" xfId="34" applyNumberFormat="1" applyFont="1" applyBorder="1" applyAlignment="1" applyProtection="1">
      <alignment horizontal="center"/>
      <protection locked="0"/>
    </xf>
    <xf numFmtId="164" fontId="5" fillId="0" borderId="20" xfId="34" applyNumberFormat="1" applyFont="1" applyBorder="1" applyAlignment="1" applyProtection="1">
      <alignment horizontal="center"/>
      <protection locked="0"/>
    </xf>
    <xf numFmtId="164" fontId="5" fillId="0" borderId="27" xfId="34" applyNumberFormat="1" applyFont="1" applyBorder="1" applyAlignment="1" applyProtection="1">
      <alignment horizontal="center"/>
      <protection locked="0"/>
    </xf>
    <xf numFmtId="164" fontId="5" fillId="0" borderId="28" xfId="34" applyNumberFormat="1" applyFont="1" applyBorder="1" applyAlignment="1" applyProtection="1">
      <alignment horizontal="center"/>
      <protection/>
    </xf>
    <xf numFmtId="164" fontId="5" fillId="0" borderId="29" xfId="34" applyNumberFormat="1" applyFont="1" applyBorder="1" applyAlignment="1" applyProtection="1">
      <alignment horizontal="center"/>
      <protection locked="0"/>
    </xf>
    <xf numFmtId="164" fontId="5" fillId="0" borderId="30" xfId="34" applyNumberFormat="1" applyFont="1" applyBorder="1" applyAlignment="1" applyProtection="1">
      <alignment horizontal="center"/>
      <protection locked="0"/>
    </xf>
    <xf numFmtId="164" fontId="5" fillId="0" borderId="31" xfId="34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27" fillId="0" borderId="10" xfId="0" applyFont="1" applyBorder="1" applyAlignment="1" applyProtection="1">
      <alignment/>
      <protection/>
    </xf>
    <xf numFmtId="0" fontId="27" fillId="0" borderId="11" xfId="0" applyFont="1" applyBorder="1" applyAlignment="1" applyProtection="1">
      <alignment horizontal="left"/>
      <protection/>
    </xf>
    <xf numFmtId="0" fontId="29" fillId="0" borderId="11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 horizontal="right"/>
      <protection/>
    </xf>
    <xf numFmtId="0" fontId="27" fillId="0" borderId="11" xfId="0" applyFont="1" applyBorder="1" applyAlignment="1" applyProtection="1">
      <alignment/>
      <protection/>
    </xf>
    <xf numFmtId="0" fontId="28" fillId="0" borderId="11" xfId="0" applyFont="1" applyBorder="1" applyAlignment="1" applyProtection="1">
      <alignment horizontal="left"/>
      <protection/>
    </xf>
    <xf numFmtId="0" fontId="29" fillId="0" borderId="12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7" fillId="0" borderId="13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164" fontId="5" fillId="0" borderId="32" xfId="34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/>
      <protection/>
    </xf>
    <xf numFmtId="164" fontId="30" fillId="0" borderId="20" xfId="34" applyNumberFormat="1" applyFont="1" applyBorder="1" applyAlignment="1" applyProtection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/>
    </xf>
    <xf numFmtId="164" fontId="0" fillId="0" borderId="33" xfId="0" applyNumberFormat="1" applyFont="1" applyBorder="1" applyAlignment="1" applyProtection="1">
      <alignment horizontal="center"/>
      <protection locked="0"/>
    </xf>
    <xf numFmtId="164" fontId="5" fillId="0" borderId="20" xfId="34" applyNumberFormat="1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1" fillId="0" borderId="34" xfId="0" applyFont="1" applyBorder="1" applyAlignment="1" applyProtection="1">
      <alignment horizontal="center"/>
      <protection/>
    </xf>
    <xf numFmtId="0" fontId="21" fillId="0" borderId="35" xfId="0" applyFont="1" applyBorder="1" applyAlignment="1" applyProtection="1">
      <alignment horizontal="center"/>
      <protection/>
    </xf>
    <xf numFmtId="0" fontId="21" fillId="0" borderId="36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/>
      <protection/>
    </xf>
    <xf numFmtId="0" fontId="29" fillId="0" borderId="34" xfId="0" applyFont="1" applyBorder="1" applyAlignment="1" applyProtection="1">
      <alignment horizontal="center"/>
      <protection/>
    </xf>
    <xf numFmtId="0" fontId="29" fillId="0" borderId="35" xfId="0" applyFont="1" applyBorder="1" applyAlignment="1" applyProtection="1">
      <alignment horizontal="center"/>
      <protection/>
    </xf>
    <xf numFmtId="0" fontId="29" fillId="0" borderId="36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_na_v&#253;sledky_&#250;prava%20Marta%20IV.%20LI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_na_v&#253;sledky_&#250;prava%20Marta%20III.%20LI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_na_v&#253;sledky_&#250;prava%20Marta%20II.%20LIG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_na_v&#253;sledky_&#250;prava%20Marta%20-%20MINI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  <sheetName val="Tisk"/>
    </sheetNames>
    <sheetDataSet>
      <sheetData sheetId="1">
        <row r="3">
          <cell r="E3" t="str">
            <v>I. ROČNÍK JINDŘICHOHRADECKÉ LIGY 7.11.2009</v>
          </cell>
        </row>
        <row r="4">
          <cell r="E4" t="str">
            <v>Zdeňka Musilová</v>
          </cell>
        </row>
        <row r="5">
          <cell r="E5" t="str">
            <v>Jiřina Dvořáková</v>
          </cell>
        </row>
        <row r="7">
          <cell r="E7" t="str">
            <v>IV. LIGA</v>
          </cell>
        </row>
        <row r="10">
          <cell r="C10" t="str">
            <v>Jírová Gabriela</v>
          </cell>
          <cell r="D10">
            <v>1999</v>
          </cell>
          <cell r="E10" t="str">
            <v>TJ Slovan J. Hradec</v>
          </cell>
          <cell r="F10" t="str">
            <v>Jírová</v>
          </cell>
        </row>
        <row r="11">
          <cell r="C11" t="str">
            <v>Vránová Daniela</v>
          </cell>
          <cell r="D11">
            <v>2000</v>
          </cell>
          <cell r="E11" t="str">
            <v>TJ Slovan J. Hradec</v>
          </cell>
          <cell r="F11" t="str">
            <v>Jírová</v>
          </cell>
        </row>
        <row r="12">
          <cell r="C12" t="str">
            <v>Vrabčeková Kristýna</v>
          </cell>
          <cell r="D12">
            <v>1999</v>
          </cell>
          <cell r="E12" t="str">
            <v>TJ Slovan J. Hradec</v>
          </cell>
          <cell r="F12" t="str">
            <v>Jírová</v>
          </cell>
        </row>
        <row r="13">
          <cell r="C13" t="str">
            <v>Oravcová Kateřina</v>
          </cell>
          <cell r="D13">
            <v>1999</v>
          </cell>
          <cell r="E13" t="str">
            <v>TJ Slovan J. Hradec</v>
          </cell>
          <cell r="F13" t="str">
            <v>Jírová</v>
          </cell>
        </row>
        <row r="14">
          <cell r="C14" t="str">
            <v>Gyselová Julie</v>
          </cell>
          <cell r="D14">
            <v>2000</v>
          </cell>
          <cell r="E14" t="str">
            <v>TJ Slovan J. Hradec</v>
          </cell>
          <cell r="F14" t="str">
            <v>Kešnarová, Haneflová</v>
          </cell>
        </row>
        <row r="15">
          <cell r="C15" t="str">
            <v>Šímová Anna</v>
          </cell>
          <cell r="D15">
            <v>1999</v>
          </cell>
          <cell r="E15" t="str">
            <v>TJ Nová Včelnice</v>
          </cell>
          <cell r="F15" t="str">
            <v>Koníčková, Šprinclová</v>
          </cell>
        </row>
        <row r="16">
          <cell r="C16" t="str">
            <v>Susková Samantha</v>
          </cell>
          <cell r="D16">
            <v>1999</v>
          </cell>
          <cell r="E16" t="str">
            <v>TJ Spartak MAS S.Ústí</v>
          </cell>
          <cell r="F16" t="str">
            <v>Prokop, Blafková</v>
          </cell>
        </row>
        <row r="17">
          <cell r="C17" t="str">
            <v>Trsková Lucie</v>
          </cell>
          <cell r="D17">
            <v>1999</v>
          </cell>
          <cell r="E17" t="str">
            <v>TJ Spartak MAS S.Ústí</v>
          </cell>
          <cell r="F17" t="str">
            <v>Prokop, Blafková</v>
          </cell>
        </row>
        <row r="18">
          <cell r="C18" t="str">
            <v>Rychtecká Anna</v>
          </cell>
          <cell r="D18">
            <v>2000</v>
          </cell>
          <cell r="E18" t="str">
            <v>TJ Spartak MAS S.Ústí</v>
          </cell>
          <cell r="F18" t="str">
            <v>Prokop, Blafková</v>
          </cell>
        </row>
        <row r="19">
          <cell r="C19" t="str">
            <v>Lapková Tereza</v>
          </cell>
          <cell r="D19">
            <v>2000</v>
          </cell>
          <cell r="E19" t="str">
            <v>TJ Spartak MAS S.Ústí</v>
          </cell>
          <cell r="F19" t="str">
            <v>Prokop, Blafková</v>
          </cell>
        </row>
        <row r="20">
          <cell r="C20" t="str">
            <v>Hormichová Zuzana</v>
          </cell>
          <cell r="D20">
            <v>1999</v>
          </cell>
          <cell r="E20" t="str">
            <v>TJ Spartak MAS S.Ústí</v>
          </cell>
          <cell r="F20" t="str">
            <v>Poláková</v>
          </cell>
        </row>
        <row r="21">
          <cell r="C21" t="str">
            <v>Jakubcová Šárka</v>
          </cell>
          <cell r="D21">
            <v>2000</v>
          </cell>
          <cell r="E21" t="str">
            <v>TJ Spartak MAS S.Ústí</v>
          </cell>
          <cell r="F21" t="str">
            <v>Poláková</v>
          </cell>
        </row>
        <row r="22">
          <cell r="C22" t="str">
            <v>Dušková Anna</v>
          </cell>
          <cell r="D22">
            <v>1999</v>
          </cell>
          <cell r="E22" t="str">
            <v>TJ Spartak MAS S.Ústí</v>
          </cell>
          <cell r="F22" t="str">
            <v>Poláková</v>
          </cell>
        </row>
        <row r="23">
          <cell r="C23" t="str">
            <v>Kulhavá Eliška</v>
          </cell>
          <cell r="D23">
            <v>2000</v>
          </cell>
          <cell r="E23" t="str">
            <v>TJ Spartak MAS S.Ústí</v>
          </cell>
          <cell r="F23" t="str">
            <v>Poláková</v>
          </cell>
        </row>
        <row r="24">
          <cell r="C24" t="str">
            <v>Urbanová Tereza</v>
          </cell>
          <cell r="D24">
            <v>2000</v>
          </cell>
          <cell r="E24" t="str">
            <v>TJ Lokomotiva Veselí</v>
          </cell>
          <cell r="F24" t="str">
            <v>Novotná</v>
          </cell>
        </row>
        <row r="25">
          <cell r="C25" t="str">
            <v>Rulfová Tereza</v>
          </cell>
          <cell r="D25">
            <v>1999</v>
          </cell>
          <cell r="E25" t="str">
            <v>TJ Lokomotiva Veselí</v>
          </cell>
          <cell r="F25" t="str">
            <v>Novotná</v>
          </cell>
        </row>
        <row r="26">
          <cell r="C26" t="str">
            <v>Kuchťáková Belinda</v>
          </cell>
          <cell r="D26">
            <v>2000</v>
          </cell>
          <cell r="E26" t="str">
            <v>KSG Znojmo</v>
          </cell>
          <cell r="F26" t="str">
            <v>Hýbnerová</v>
          </cell>
        </row>
        <row r="27">
          <cell r="C27" t="str">
            <v>Černá Marie</v>
          </cell>
          <cell r="D27">
            <v>2000</v>
          </cell>
          <cell r="E27" t="str">
            <v>KSG Znojmo</v>
          </cell>
          <cell r="F27" t="str">
            <v>Hýbnerová</v>
          </cell>
        </row>
        <row r="28">
          <cell r="C28" t="str">
            <v>Hronová Dominika</v>
          </cell>
          <cell r="D28">
            <v>1999</v>
          </cell>
          <cell r="E28" t="str">
            <v>SG Pelhřimov</v>
          </cell>
          <cell r="F28" t="str">
            <v>Zourová, Jiříková</v>
          </cell>
        </row>
        <row r="29">
          <cell r="C29" t="str">
            <v>Zachová Karolína</v>
          </cell>
          <cell r="D29">
            <v>2000</v>
          </cell>
          <cell r="E29" t="str">
            <v>SG Pelhřimov</v>
          </cell>
          <cell r="F29" t="str">
            <v>Zourová, Jiříková</v>
          </cell>
        </row>
        <row r="30">
          <cell r="C30" t="str">
            <v>Jiříková Lucie</v>
          </cell>
          <cell r="D30">
            <v>2001</v>
          </cell>
          <cell r="E30" t="str">
            <v>SG Pelhřimov</v>
          </cell>
          <cell r="F30" t="str">
            <v>Zourová, Jiříková</v>
          </cell>
        </row>
        <row r="31">
          <cell r="C31" t="str">
            <v>Březinová Adéla</v>
          </cell>
          <cell r="D31">
            <v>1999</v>
          </cell>
          <cell r="E31" t="str">
            <v>TK Sokol H.Počernice</v>
          </cell>
          <cell r="F31" t="str">
            <v>Hubáčková, Augustová</v>
          </cell>
        </row>
        <row r="32">
          <cell r="C32" t="str">
            <v>Součková Celestýna</v>
          </cell>
          <cell r="D32">
            <v>2000</v>
          </cell>
          <cell r="E32" t="str">
            <v>TJ Spartak MAS S.Ústí</v>
          </cell>
          <cell r="F32" t="str">
            <v>Poláková</v>
          </cell>
        </row>
        <row r="33">
          <cell r="C33" t="str">
            <v>Křížová Tereza</v>
          </cell>
          <cell r="D33">
            <v>1999</v>
          </cell>
          <cell r="E33" t="str">
            <v>Sokol Milevsko</v>
          </cell>
          <cell r="F33" t="str">
            <v>Jordánová</v>
          </cell>
        </row>
        <row r="36">
          <cell r="C36" t="str">
            <v>Šimková Zuzana</v>
          </cell>
          <cell r="D36">
            <v>2000</v>
          </cell>
          <cell r="E36" t="str">
            <v>TJ Merkur ČB</v>
          </cell>
          <cell r="F36" t="str">
            <v>Zabilka</v>
          </cell>
        </row>
        <row r="37">
          <cell r="C37" t="str">
            <v>Kubešová Martina</v>
          </cell>
          <cell r="D37">
            <v>2000</v>
          </cell>
          <cell r="E37" t="str">
            <v>TJ Merkur ČB</v>
          </cell>
          <cell r="F37" t="str">
            <v>Zabilka</v>
          </cell>
        </row>
        <row r="38">
          <cell r="C38" t="str">
            <v>Houfková Klára</v>
          </cell>
          <cell r="D38">
            <v>2000</v>
          </cell>
          <cell r="E38" t="str">
            <v>TJ Merkur ČB</v>
          </cell>
          <cell r="F38" t="str">
            <v>Zabilka</v>
          </cell>
        </row>
        <row r="39">
          <cell r="C39" t="str">
            <v>Smrčinová Adéla</v>
          </cell>
          <cell r="D39">
            <v>2001</v>
          </cell>
          <cell r="E39" t="str">
            <v>TJ Merkur ČB</v>
          </cell>
          <cell r="F39" t="str">
            <v>Zabilka</v>
          </cell>
        </row>
        <row r="40">
          <cell r="C40" t="str">
            <v>Polívková Valentýna</v>
          </cell>
          <cell r="D40">
            <v>2000</v>
          </cell>
          <cell r="E40" t="str">
            <v>TJ Merkur ČB</v>
          </cell>
          <cell r="F40" t="str">
            <v>Bago</v>
          </cell>
        </row>
        <row r="41">
          <cell r="C41" t="str">
            <v>Šebová Tereza</v>
          </cell>
          <cell r="D41">
            <v>1999</v>
          </cell>
          <cell r="E41" t="str">
            <v>TJ Merkur ČB</v>
          </cell>
          <cell r="F41" t="str">
            <v>Bago</v>
          </cell>
        </row>
        <row r="42">
          <cell r="C42" t="str">
            <v>Kráčmarová Natálie</v>
          </cell>
          <cell r="D42">
            <v>1999</v>
          </cell>
          <cell r="E42" t="str">
            <v>Sokol Bedřichov</v>
          </cell>
          <cell r="F42" t="str">
            <v>Kristinusová, Kráčmarová</v>
          </cell>
        </row>
        <row r="43">
          <cell r="C43" t="str">
            <v>Vrábelová Kateřina</v>
          </cell>
          <cell r="D43">
            <v>1999</v>
          </cell>
          <cell r="E43" t="str">
            <v>TJ Šumavan Vimperk</v>
          </cell>
          <cell r="F43" t="str">
            <v>Kotlíková</v>
          </cell>
        </row>
        <row r="44">
          <cell r="C44" t="str">
            <v>Profotová Veronika</v>
          </cell>
          <cell r="D44">
            <v>2000</v>
          </cell>
          <cell r="E44" t="str">
            <v>KSG Znojmo</v>
          </cell>
          <cell r="F44" t="str">
            <v>Hýbnerová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  <sheetName val="Tisk"/>
    </sheetNames>
    <sheetDataSet>
      <sheetData sheetId="1">
        <row r="3">
          <cell r="E3" t="str">
            <v>I. ROČNÍK JINDŘICHOHRADECKÁ LIGA 7.11.2009</v>
          </cell>
        </row>
        <row r="4">
          <cell r="E4" t="str">
            <v>Zdeňka Musilová</v>
          </cell>
        </row>
        <row r="5">
          <cell r="E5" t="str">
            <v>Jiřina Dvořáková</v>
          </cell>
        </row>
        <row r="7">
          <cell r="E7" t="str">
            <v>III. LIGA</v>
          </cell>
        </row>
        <row r="10">
          <cell r="C10" t="str">
            <v>Bečková Andrea</v>
          </cell>
          <cell r="D10">
            <v>1998</v>
          </cell>
          <cell r="E10" t="str">
            <v>TJ Slovan J. Hradec</v>
          </cell>
          <cell r="F10" t="str">
            <v>Jírová</v>
          </cell>
        </row>
        <row r="11">
          <cell r="C11" t="str">
            <v>Jírová Leona</v>
          </cell>
          <cell r="D11">
            <v>1996</v>
          </cell>
          <cell r="E11" t="str">
            <v>TJ Slovan J. Hradec</v>
          </cell>
          <cell r="F11" t="str">
            <v>Dvořáková</v>
          </cell>
        </row>
        <row r="12">
          <cell r="C12" t="str">
            <v>Havlová Gabriela</v>
          </cell>
          <cell r="D12">
            <v>1997</v>
          </cell>
          <cell r="E12" t="str">
            <v>TJ Slovan J. Hradec</v>
          </cell>
          <cell r="F12" t="str">
            <v>Dvořáková</v>
          </cell>
        </row>
        <row r="13">
          <cell r="C13" t="str">
            <v>Vojtová Tereza</v>
          </cell>
          <cell r="D13">
            <v>1996</v>
          </cell>
          <cell r="E13" t="str">
            <v>TJ Lokomotiva Veselí</v>
          </cell>
          <cell r="F13" t="str">
            <v>Novotná</v>
          </cell>
        </row>
        <row r="14">
          <cell r="C14" t="str">
            <v>Matyšová Aneta</v>
          </cell>
          <cell r="D14">
            <v>1997</v>
          </cell>
          <cell r="E14" t="str">
            <v>TJ Spartak MAS S.Ústí</v>
          </cell>
          <cell r="F14" t="str">
            <v>Prokop, Blafková</v>
          </cell>
        </row>
        <row r="15">
          <cell r="C15" t="str">
            <v>Andrlíková Monika</v>
          </cell>
          <cell r="D15">
            <v>1997</v>
          </cell>
          <cell r="E15" t="str">
            <v>Sokol Písek </v>
          </cell>
          <cell r="F15" t="str">
            <v>Jiroutová</v>
          </cell>
        </row>
        <row r="16">
          <cell r="C16" t="str">
            <v>Brousilová Natálie</v>
          </cell>
          <cell r="D16">
            <v>1996</v>
          </cell>
          <cell r="E16" t="str">
            <v>Sokol Písek </v>
          </cell>
          <cell r="F16" t="str">
            <v>Jiroutová</v>
          </cell>
        </row>
        <row r="17">
          <cell r="C17" t="str">
            <v>Jiroutová Kristýna</v>
          </cell>
          <cell r="D17">
            <v>1996</v>
          </cell>
          <cell r="E17" t="str">
            <v>Sokol Písek </v>
          </cell>
          <cell r="F17" t="str">
            <v>Jiroutová</v>
          </cell>
        </row>
        <row r="18">
          <cell r="C18" t="str">
            <v>Kudrličková Veronika</v>
          </cell>
          <cell r="D18">
            <v>1996</v>
          </cell>
          <cell r="E18" t="str">
            <v>Sokol Písek </v>
          </cell>
          <cell r="F18" t="str">
            <v>Jiroutová</v>
          </cell>
        </row>
        <row r="19">
          <cell r="C19" t="str">
            <v>Pfaurová Eliška</v>
          </cell>
          <cell r="D19">
            <v>1997</v>
          </cell>
          <cell r="E19" t="str">
            <v>TJ Nová Včelnice</v>
          </cell>
          <cell r="F19" t="str">
            <v>Koníčková,Šprinclová</v>
          </cell>
        </row>
        <row r="20">
          <cell r="C20" t="str">
            <v>Hrubcová Nikola</v>
          </cell>
          <cell r="D20">
            <v>1998</v>
          </cell>
          <cell r="E20" t="str">
            <v>TJ Nová Včelnice</v>
          </cell>
          <cell r="F20" t="str">
            <v>Koníčková,Šprinclová</v>
          </cell>
        </row>
        <row r="21">
          <cell r="C21" t="str">
            <v>Hrubcová Aneta</v>
          </cell>
          <cell r="D21">
            <v>1998</v>
          </cell>
          <cell r="E21" t="str">
            <v>TJ Nová Včelnice</v>
          </cell>
          <cell r="F21" t="str">
            <v>Koníčková,Šprinclová</v>
          </cell>
        </row>
        <row r="22">
          <cell r="C22" t="str">
            <v>Stejskalová Adéla</v>
          </cell>
          <cell r="D22">
            <v>1998</v>
          </cell>
          <cell r="E22" t="str">
            <v>Sokol Milevsko</v>
          </cell>
          <cell r="F22" t="str">
            <v>Jordánová</v>
          </cell>
        </row>
        <row r="23">
          <cell r="C23" t="str">
            <v>Vobořilová Dita</v>
          </cell>
          <cell r="D23">
            <v>1998</v>
          </cell>
          <cell r="E23" t="str">
            <v>TJ Merkur ČB</v>
          </cell>
          <cell r="F23" t="str">
            <v>Bago</v>
          </cell>
        </row>
        <row r="24">
          <cell r="C24" t="str">
            <v>Kubešová Michaela</v>
          </cell>
          <cell r="D24">
            <v>1997</v>
          </cell>
          <cell r="E24" t="str">
            <v>TJ Merkur ČB</v>
          </cell>
          <cell r="F24" t="str">
            <v>Zabilka</v>
          </cell>
        </row>
        <row r="25">
          <cell r="C25" t="str">
            <v>Nováková Eliška</v>
          </cell>
          <cell r="D25">
            <v>1997</v>
          </cell>
          <cell r="E25" t="str">
            <v>TJ Merkur ČB</v>
          </cell>
          <cell r="F25" t="str">
            <v>Zabilka</v>
          </cell>
        </row>
        <row r="26">
          <cell r="C26" t="str">
            <v>Černá Andrea</v>
          </cell>
          <cell r="D26">
            <v>1997</v>
          </cell>
          <cell r="E26" t="str">
            <v>TJ Merkur ČB</v>
          </cell>
          <cell r="F26" t="str">
            <v>Zabilka</v>
          </cell>
        </row>
        <row r="27">
          <cell r="C27" t="str">
            <v>Tetourová Lucie</v>
          </cell>
          <cell r="D27">
            <v>1996</v>
          </cell>
          <cell r="E27" t="str">
            <v>Šumavan Vimperk</v>
          </cell>
          <cell r="F27" t="str">
            <v>Kotlíková</v>
          </cell>
        </row>
        <row r="28">
          <cell r="C28" t="str">
            <v>Trojanská Ivona</v>
          </cell>
          <cell r="D28">
            <v>1997</v>
          </cell>
          <cell r="E28" t="str">
            <v>Šumavan Vimperk</v>
          </cell>
          <cell r="F28" t="str">
            <v>Kotlíková</v>
          </cell>
        </row>
        <row r="29">
          <cell r="C29" t="str">
            <v>Pešková Hana</v>
          </cell>
          <cell r="D29">
            <v>1997</v>
          </cell>
          <cell r="E29" t="str">
            <v>Šumavan Vimperk</v>
          </cell>
          <cell r="F29" t="str">
            <v>Kotlíková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  <sheetName val="Tisk"/>
    </sheetNames>
    <sheetDataSet>
      <sheetData sheetId="1">
        <row r="3">
          <cell r="E3" t="str">
            <v>I. ROČNÍK JINDŘICHOHRADECKÁ LIGA 7.11.2009</v>
          </cell>
        </row>
        <row r="4">
          <cell r="E4" t="str">
            <v>Zdeňka Musilová</v>
          </cell>
        </row>
        <row r="5">
          <cell r="E5" t="str">
            <v>Jiřina Dvořáková</v>
          </cell>
        </row>
        <row r="7">
          <cell r="E7" t="str">
            <v>II. LIGA</v>
          </cell>
        </row>
        <row r="10">
          <cell r="C10" t="str">
            <v>Petrů Adéla</v>
          </cell>
          <cell r="D10">
            <v>1995</v>
          </cell>
          <cell r="E10" t="str">
            <v>TJ Nová Včelnice</v>
          </cell>
          <cell r="F10" t="str">
            <v>Koníčková,Šprinclová</v>
          </cell>
        </row>
        <row r="11">
          <cell r="C11" t="str">
            <v>Šprinclová Kateřina</v>
          </cell>
          <cell r="D11">
            <v>1994</v>
          </cell>
          <cell r="E11" t="str">
            <v>TJ Nová Včelnice</v>
          </cell>
          <cell r="F11" t="str">
            <v>Koníčková,Šprinclová</v>
          </cell>
        </row>
        <row r="12">
          <cell r="C12" t="str">
            <v>Plavcová Žaneta</v>
          </cell>
          <cell r="D12">
            <v>1992</v>
          </cell>
          <cell r="E12" t="str">
            <v>TJ Nová Včelnice</v>
          </cell>
          <cell r="F12" t="str">
            <v>Dvořáková</v>
          </cell>
        </row>
        <row r="13">
          <cell r="C13" t="str">
            <v>Blafková Kristýna</v>
          </cell>
          <cell r="D13">
            <v>1996</v>
          </cell>
          <cell r="E13" t="str">
            <v>TJ Spartak MAS S.Ústí</v>
          </cell>
          <cell r="F13" t="str">
            <v>Prokop Blafková</v>
          </cell>
        </row>
        <row r="14">
          <cell r="C14" t="str">
            <v>Šušková Kateřina</v>
          </cell>
          <cell r="D14">
            <v>1996</v>
          </cell>
          <cell r="E14" t="str">
            <v>Sokol Bedřichov</v>
          </cell>
          <cell r="F14" t="str">
            <v>Kristinusová,Kráčmarová</v>
          </cell>
        </row>
        <row r="15">
          <cell r="C15" t="str">
            <v>Černá Karolína</v>
          </cell>
          <cell r="D15">
            <v>1995</v>
          </cell>
          <cell r="E15" t="str">
            <v>TJ Merkur ČB</v>
          </cell>
          <cell r="F15" t="str">
            <v>Bago</v>
          </cell>
        </row>
        <row r="16">
          <cell r="C16" t="str">
            <v>Imbrová Karolína</v>
          </cell>
          <cell r="D16">
            <v>1995</v>
          </cell>
          <cell r="E16" t="str">
            <v>TJ Merkur ČB</v>
          </cell>
          <cell r="F16" t="str">
            <v>Bago</v>
          </cell>
        </row>
        <row r="17">
          <cell r="C17" t="str">
            <v>Tůmová Monika</v>
          </cell>
          <cell r="D17">
            <v>1995</v>
          </cell>
          <cell r="E17" t="str">
            <v>TJ Merkur ČB</v>
          </cell>
          <cell r="F17" t="str">
            <v>Bago</v>
          </cell>
        </row>
      </sheetData>
      <sheetData sheetId="2">
        <row r="10">
          <cell r="T10">
            <v>24.400000000000002</v>
          </cell>
        </row>
        <row r="11">
          <cell r="T11">
            <v>33.7</v>
          </cell>
        </row>
        <row r="12">
          <cell r="T12">
            <v>39.275</v>
          </cell>
        </row>
        <row r="13">
          <cell r="T13">
            <v>42.75</v>
          </cell>
        </row>
        <row r="14">
          <cell r="T14">
            <v>43.25</v>
          </cell>
        </row>
        <row r="15">
          <cell r="T15">
            <v>43.875</v>
          </cell>
        </row>
        <row r="17">
          <cell r="T17">
            <v>32.650000000000006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  <sheetName val="Tisk"/>
      <sheetName val="pracovni"/>
    </sheetNames>
    <sheetDataSet>
      <sheetData sheetId="1">
        <row r="3">
          <cell r="E3" t="str">
            <v>I. ROČNÍK JINDŘICHOHRADECKÁ LIGA 7.11.2009</v>
          </cell>
        </row>
        <row r="4">
          <cell r="E4" t="str">
            <v>Zdeňka Musilová</v>
          </cell>
        </row>
        <row r="5">
          <cell r="E5" t="str">
            <v>Jiřina Dvořáková</v>
          </cell>
        </row>
        <row r="7">
          <cell r="E7" t="str">
            <v>MINILIGA</v>
          </cell>
        </row>
        <row r="10">
          <cell r="C10" t="str">
            <v>Štufková Tereza</v>
          </cell>
          <cell r="D10">
            <v>2001</v>
          </cell>
          <cell r="E10" t="str">
            <v>TJ Slovan J.Hradec</v>
          </cell>
          <cell r="F10" t="str">
            <v>Kešnarová, Haneflová</v>
          </cell>
        </row>
        <row r="11">
          <cell r="C11" t="str">
            <v>Jedličková Natálie</v>
          </cell>
          <cell r="D11">
            <v>2001</v>
          </cell>
          <cell r="E11" t="str">
            <v>TJ Slovan J.Hradec</v>
          </cell>
          <cell r="F11" t="str">
            <v>Kešnarová, Haneflová</v>
          </cell>
        </row>
        <row r="12">
          <cell r="C12" t="str">
            <v>Kešnarová Barbora</v>
          </cell>
          <cell r="D12">
            <v>2001</v>
          </cell>
          <cell r="E12" t="str">
            <v>TJ Slovan J.Hradec</v>
          </cell>
          <cell r="F12" t="str">
            <v>Kešnarová, Haneflová</v>
          </cell>
        </row>
        <row r="13">
          <cell r="C13" t="str">
            <v>Petříková Nicol</v>
          </cell>
          <cell r="D13">
            <v>2001</v>
          </cell>
          <cell r="E13" t="str">
            <v>TJ Sokol H.Počernice</v>
          </cell>
          <cell r="F13" t="str">
            <v>Hubáčková,Augustová</v>
          </cell>
        </row>
        <row r="14">
          <cell r="C14" t="str">
            <v>Hašková Eliška</v>
          </cell>
          <cell r="D14">
            <v>2001</v>
          </cell>
          <cell r="E14" t="str">
            <v>SG Pelhřimov</v>
          </cell>
          <cell r="F14" t="str">
            <v>Zourová, Jiříková</v>
          </cell>
        </row>
        <row r="19">
          <cell r="C19" t="str">
            <v>Raabová Klára</v>
          </cell>
          <cell r="D19">
            <v>2001</v>
          </cell>
          <cell r="E19" t="str">
            <v>KSG Znojmo</v>
          </cell>
          <cell r="F19" t="str">
            <v>Hýbnerová</v>
          </cell>
        </row>
        <row r="20">
          <cell r="C20" t="str">
            <v>Katolická Nikola</v>
          </cell>
          <cell r="D20">
            <v>2001</v>
          </cell>
          <cell r="E20" t="str">
            <v>KSG Znojmo</v>
          </cell>
          <cell r="F20" t="str">
            <v>Hýbnerová</v>
          </cell>
        </row>
        <row r="21">
          <cell r="C21" t="str">
            <v>Chudá Viktorie</v>
          </cell>
          <cell r="D21">
            <v>2002</v>
          </cell>
          <cell r="E21" t="str">
            <v>KSG Znojmo</v>
          </cell>
          <cell r="F21" t="str">
            <v>Hýbnerová</v>
          </cell>
        </row>
        <row r="23">
          <cell r="C23" t="str">
            <v>Vokalová Kristýna</v>
          </cell>
          <cell r="D23">
            <v>2002</v>
          </cell>
          <cell r="E23" t="str">
            <v>TJ Spartak MAS s.Ústí</v>
          </cell>
          <cell r="F23" t="str">
            <v>Panošová, Bártová</v>
          </cell>
        </row>
        <row r="24">
          <cell r="C24" t="str">
            <v>Jelínková Leontina</v>
          </cell>
          <cell r="D24">
            <v>2002</v>
          </cell>
          <cell r="E24" t="str">
            <v>TJ Spartak MAS s.Ústí</v>
          </cell>
          <cell r="F24" t="str">
            <v>Panošová, Bártová</v>
          </cell>
        </row>
        <row r="25">
          <cell r="C25" t="str">
            <v>Zůbková Beata</v>
          </cell>
          <cell r="D25">
            <v>2002</v>
          </cell>
          <cell r="E25" t="str">
            <v>TJ Spartak MAS s.Ústí</v>
          </cell>
          <cell r="F25" t="str">
            <v>Panošová, Bártová</v>
          </cell>
        </row>
        <row r="26">
          <cell r="C26" t="str">
            <v>Míková Veronika</v>
          </cell>
          <cell r="D26">
            <v>2001</v>
          </cell>
          <cell r="E26" t="str">
            <v>TJ Spartak MAS s.Ústí</v>
          </cell>
          <cell r="F26" t="str">
            <v>Panošová, Bártová</v>
          </cell>
        </row>
        <row r="27">
          <cell r="C27" t="str">
            <v>Růžičková Barbora</v>
          </cell>
          <cell r="D27">
            <v>2002</v>
          </cell>
          <cell r="E27" t="str">
            <v>TJ Spartak MAS s.Ústí</v>
          </cell>
          <cell r="F27" t="str">
            <v>Prokop, Blafková</v>
          </cell>
        </row>
        <row r="28">
          <cell r="C28" t="str">
            <v>Šímová Johana</v>
          </cell>
          <cell r="D28">
            <v>2002</v>
          </cell>
          <cell r="E28" t="str">
            <v>TJ Nová Včelnice</v>
          </cell>
          <cell r="F28" t="str">
            <v>Blechová, Kolář</v>
          </cell>
        </row>
        <row r="29">
          <cell r="C29" t="str">
            <v>Sivoková Adina</v>
          </cell>
          <cell r="D29">
            <v>2002</v>
          </cell>
          <cell r="E29" t="str">
            <v>TJ Nová Včelnice</v>
          </cell>
          <cell r="F29" t="str">
            <v>Blechová, Kolář</v>
          </cell>
        </row>
        <row r="30">
          <cell r="C30" t="str">
            <v>Kundrátová Ilona</v>
          </cell>
          <cell r="D30">
            <v>2001</v>
          </cell>
          <cell r="E30" t="str">
            <v>TJ Nová Včelnice</v>
          </cell>
          <cell r="F30" t="str">
            <v>Blechová, Kolář</v>
          </cell>
        </row>
        <row r="31">
          <cell r="C31" t="str">
            <v>Tůmová Nikola</v>
          </cell>
          <cell r="D31">
            <v>2001</v>
          </cell>
          <cell r="E31" t="str">
            <v>TJ Nová Včelnice</v>
          </cell>
          <cell r="F31" t="str">
            <v>Blechová, Kolář</v>
          </cell>
        </row>
        <row r="32">
          <cell r="C32" t="str">
            <v>Brůžková Tereza</v>
          </cell>
          <cell r="D32">
            <v>2002</v>
          </cell>
          <cell r="E32" t="str">
            <v>TJ Merkur ČB</v>
          </cell>
          <cell r="F32" t="str">
            <v>Bago</v>
          </cell>
        </row>
        <row r="33">
          <cell r="C33" t="str">
            <v>Trajerová Klára</v>
          </cell>
          <cell r="D33">
            <v>2002</v>
          </cell>
          <cell r="E33" t="str">
            <v>TJ Merkur ČB</v>
          </cell>
          <cell r="F33" t="str">
            <v>Bago</v>
          </cell>
        </row>
        <row r="35">
          <cell r="C35" t="str">
            <v>Řehoušková Markéta</v>
          </cell>
          <cell r="D35">
            <v>2002</v>
          </cell>
          <cell r="E35" t="str">
            <v>TJ Merkur ČB</v>
          </cell>
          <cell r="F35" t="str">
            <v>Bago</v>
          </cell>
        </row>
        <row r="36">
          <cell r="C36" t="str">
            <v>Jerhotová Hana</v>
          </cell>
          <cell r="D36">
            <v>2001</v>
          </cell>
          <cell r="E36" t="str">
            <v>TJ Merkur ČB</v>
          </cell>
          <cell r="F36" t="str">
            <v>Bago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0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0.85546875" style="0" customWidth="1"/>
    <col min="2" max="2" width="3.28125" style="0" customWidth="1"/>
    <col min="3" max="3" width="18.421875" style="0" customWidth="1"/>
    <col min="4" max="4" width="6.7109375" style="0" customWidth="1"/>
    <col min="5" max="5" width="18.28125" style="0" customWidth="1"/>
    <col min="6" max="6" width="17.00390625" style="0" customWidth="1"/>
    <col min="8" max="8" width="6.57421875" style="0" customWidth="1"/>
    <col min="9" max="9" width="7.8515625" style="0" customWidth="1"/>
    <col min="10" max="10" width="5.140625" style="0" customWidth="1"/>
    <col min="11" max="11" width="7.7109375" style="0" customWidth="1"/>
    <col min="12" max="12" width="6.00390625" style="0" customWidth="1"/>
    <col min="13" max="13" width="7.421875" style="0" customWidth="1"/>
    <col min="14" max="14" width="5.8515625" style="0" customWidth="1"/>
    <col min="15" max="15" width="6.7109375" style="0" customWidth="1"/>
    <col min="16" max="16" width="6.28125" style="0" customWidth="1"/>
    <col min="17" max="17" width="7.421875" style="0" customWidth="1"/>
    <col min="18" max="18" width="4.28125" style="0" customWidth="1"/>
    <col min="22" max="22" width="4.421875" style="0" customWidth="1"/>
    <col min="23" max="23" width="7.57421875" style="0" customWidth="1"/>
  </cols>
  <sheetData>
    <row r="1" spans="2:23" ht="19.5" customHeight="1" thickBot="1">
      <c r="B1" s="93" t="str">
        <f>'[4]prezence'!E3</f>
        <v>I. ROČNÍK JINDŘICHOHRADECKÁ LIGA 7.11.2009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2:23" ht="13.5" thickBot="1">
      <c r="B2" s="96"/>
      <c r="C2" s="96"/>
      <c r="D2" s="96"/>
      <c r="E2" s="96"/>
      <c r="F2" s="96"/>
      <c r="G2" s="96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</row>
    <row r="3" spans="2:23" ht="13.5" thickBot="1">
      <c r="B3" s="4"/>
      <c r="C3" s="5"/>
      <c r="D3" s="5"/>
      <c r="E3" s="6"/>
      <c r="F3" s="7" t="s">
        <v>6</v>
      </c>
      <c r="G3" s="8" t="str">
        <f>'[4]prezence'!E7</f>
        <v>MINILIGA</v>
      </c>
      <c r="H3" s="9"/>
      <c r="I3" s="9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  <c r="W3" s="10"/>
    </row>
    <row r="4" spans="2:23" ht="13.5" thickBot="1"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3.5" thickBot="1">
      <c r="B5" s="11"/>
      <c r="C5" s="7" t="s">
        <v>0</v>
      </c>
      <c r="D5" s="12" t="str">
        <f>'[4]prezence'!E4</f>
        <v>Zdeňka Musilová</v>
      </c>
      <c r="E5" s="6"/>
      <c r="F5" s="13"/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t="13.5" thickBot="1">
      <c r="B6" s="11"/>
      <c r="C6" s="7" t="s">
        <v>1</v>
      </c>
      <c r="D6" s="12" t="str">
        <f>'[4]prezence'!E5</f>
        <v>Jiřina Dvořáková</v>
      </c>
      <c r="E6" s="6"/>
      <c r="F6" s="13"/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3.5" thickBot="1">
      <c r="B7" s="14"/>
      <c r="C7" s="15"/>
      <c r="D7" s="15"/>
      <c r="E7" s="14"/>
      <c r="F7" s="14"/>
      <c r="G7" s="16" t="s">
        <v>11</v>
      </c>
      <c r="H7" s="97" t="s">
        <v>7</v>
      </c>
      <c r="I7" s="98"/>
      <c r="J7" s="98"/>
      <c r="K7" s="99"/>
      <c r="L7" s="97" t="s">
        <v>8</v>
      </c>
      <c r="M7" s="98"/>
      <c r="N7" s="98"/>
      <c r="O7" s="99"/>
      <c r="P7" s="97" t="s">
        <v>9</v>
      </c>
      <c r="Q7" s="98"/>
      <c r="R7" s="98"/>
      <c r="S7" s="99"/>
      <c r="T7" s="97" t="s">
        <v>10</v>
      </c>
      <c r="U7" s="98"/>
      <c r="V7" s="98"/>
      <c r="W7" s="99"/>
    </row>
    <row r="8" spans="2:23" ht="13.5" thickBot="1">
      <c r="B8" s="17" t="s">
        <v>17</v>
      </c>
      <c r="C8" s="18" t="s">
        <v>2</v>
      </c>
      <c r="D8" s="17" t="s">
        <v>3</v>
      </c>
      <c r="E8" s="18" t="s">
        <v>4</v>
      </c>
      <c r="F8" s="19" t="s">
        <v>5</v>
      </c>
      <c r="G8" s="20" t="s">
        <v>12</v>
      </c>
      <c r="H8" s="21" t="s">
        <v>13</v>
      </c>
      <c r="I8" s="22" t="s">
        <v>14</v>
      </c>
      <c r="J8" s="23" t="s">
        <v>16</v>
      </c>
      <c r="K8" s="24" t="s">
        <v>15</v>
      </c>
      <c r="L8" s="21" t="s">
        <v>13</v>
      </c>
      <c r="M8" s="22" t="s">
        <v>14</v>
      </c>
      <c r="N8" s="23" t="s">
        <v>16</v>
      </c>
      <c r="O8" s="24" t="s">
        <v>15</v>
      </c>
      <c r="P8" s="21" t="s">
        <v>13</v>
      </c>
      <c r="Q8" s="22" t="s">
        <v>14</v>
      </c>
      <c r="R8" s="23" t="s">
        <v>16</v>
      </c>
      <c r="S8" s="24" t="s">
        <v>15</v>
      </c>
      <c r="T8" s="21" t="s">
        <v>13</v>
      </c>
      <c r="U8" s="22" t="s">
        <v>14</v>
      </c>
      <c r="V8" s="23" t="s">
        <v>16</v>
      </c>
      <c r="W8" s="24" t="s">
        <v>15</v>
      </c>
    </row>
    <row r="9" spans="2:23" ht="12.75">
      <c r="B9" s="14"/>
      <c r="C9" s="15"/>
      <c r="D9" s="14"/>
      <c r="E9" s="15"/>
      <c r="F9" s="15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2:23" ht="12.75">
      <c r="B10" s="73">
        <v>1</v>
      </c>
      <c r="C10" s="88" t="str">
        <f>'[4]prezence'!C10</f>
        <v>Štufková Tereza</v>
      </c>
      <c r="D10" s="27">
        <f>'[4]prezence'!D10</f>
        <v>2001</v>
      </c>
      <c r="E10" s="28" t="str">
        <f>'[4]prezence'!E10</f>
        <v>TJ Slovan J.Hradec</v>
      </c>
      <c r="F10" s="28" t="str">
        <f>'[4]prezence'!F10</f>
        <v>Kešnarová, Haneflová</v>
      </c>
      <c r="G10" s="75">
        <f aca="true" t="shared" si="0" ref="G10:G30">K10+O10+S10+W10</f>
        <v>53.62499999999999</v>
      </c>
      <c r="H10" s="79">
        <v>6</v>
      </c>
      <c r="I10" s="80">
        <v>8.85</v>
      </c>
      <c r="J10" s="81"/>
      <c r="K10" s="54">
        <f aca="true" t="shared" si="1" ref="K10:K30">H10+I10-J10</f>
        <v>14.85</v>
      </c>
      <c r="L10" s="79">
        <v>3.1</v>
      </c>
      <c r="M10" s="80">
        <v>8.25</v>
      </c>
      <c r="N10" s="81"/>
      <c r="O10" s="54">
        <f aca="true" t="shared" si="2" ref="O10:O30">L10+M10-N10</f>
        <v>11.35</v>
      </c>
      <c r="P10" s="79">
        <v>4.8</v>
      </c>
      <c r="Q10" s="80">
        <v>8.975</v>
      </c>
      <c r="R10" s="81"/>
      <c r="S10" s="54">
        <f aca="true" t="shared" si="3" ref="S10:S30">P10+Q10-R10</f>
        <v>13.774999999999999</v>
      </c>
      <c r="T10" s="79">
        <v>5.1</v>
      </c>
      <c r="U10" s="80">
        <v>8.55</v>
      </c>
      <c r="V10" s="81"/>
      <c r="W10" s="87">
        <f aca="true" t="shared" si="4" ref="W10:W30">T10+U10-V10</f>
        <v>13.65</v>
      </c>
    </row>
    <row r="11" spans="2:23" ht="12.75">
      <c r="B11" s="85">
        <f>B10+1</f>
        <v>2</v>
      </c>
      <c r="C11" s="88" t="str">
        <f>'[4]prezence'!C25</f>
        <v>Zůbková Beata</v>
      </c>
      <c r="D11" s="27">
        <f>'[4]prezence'!D25</f>
        <v>2002</v>
      </c>
      <c r="E11" s="28" t="str">
        <f>'[4]prezence'!E25</f>
        <v>TJ Spartak MAS s.Ústí</v>
      </c>
      <c r="F11" s="28" t="str">
        <f>'[4]prezence'!F25</f>
        <v>Panošová, Bártová</v>
      </c>
      <c r="G11" s="75">
        <f t="shared" si="0"/>
        <v>50.650000000000006</v>
      </c>
      <c r="H11" s="79">
        <v>6</v>
      </c>
      <c r="I11" s="80">
        <v>8.9</v>
      </c>
      <c r="J11" s="81"/>
      <c r="K11" s="50">
        <f t="shared" si="1"/>
        <v>14.9</v>
      </c>
      <c r="L11" s="51">
        <v>2.5</v>
      </c>
      <c r="M11" s="52">
        <v>7.7</v>
      </c>
      <c r="N11" s="53"/>
      <c r="O11" s="50">
        <f t="shared" si="2"/>
        <v>10.2</v>
      </c>
      <c r="P11" s="79">
        <v>3.9</v>
      </c>
      <c r="Q11" s="52">
        <v>8.55</v>
      </c>
      <c r="R11" s="53"/>
      <c r="S11" s="54">
        <f t="shared" si="3"/>
        <v>12.450000000000001</v>
      </c>
      <c r="T11" s="51">
        <v>4.5</v>
      </c>
      <c r="U11" s="52">
        <v>8.6</v>
      </c>
      <c r="V11" s="53"/>
      <c r="W11" s="87">
        <f t="shared" si="4"/>
        <v>13.1</v>
      </c>
    </row>
    <row r="12" spans="2:23" ht="12.75">
      <c r="B12" s="85">
        <f aca="true" t="shared" si="5" ref="B12:B30">B11+1</f>
        <v>3</v>
      </c>
      <c r="C12" s="88" t="str">
        <f>'[4]prezence'!C13</f>
        <v>Petříková Nicol</v>
      </c>
      <c r="D12" s="27">
        <f>'[4]prezence'!D13</f>
        <v>2001</v>
      </c>
      <c r="E12" s="28" t="str">
        <f>'[4]prezence'!E13</f>
        <v>TJ Sokol H.Počernice</v>
      </c>
      <c r="F12" s="28" t="str">
        <f>'[4]prezence'!F13</f>
        <v>Hubáčková,Augustová</v>
      </c>
      <c r="G12" s="75">
        <f t="shared" si="0"/>
        <v>50</v>
      </c>
      <c r="H12" s="82">
        <v>6</v>
      </c>
      <c r="I12" s="83">
        <v>8.5</v>
      </c>
      <c r="J12" s="84"/>
      <c r="K12" s="50">
        <f t="shared" si="1"/>
        <v>14.5</v>
      </c>
      <c r="L12" s="55">
        <v>2.8</v>
      </c>
      <c r="M12" s="56">
        <v>7.6</v>
      </c>
      <c r="N12" s="57"/>
      <c r="O12" s="50">
        <f t="shared" si="2"/>
        <v>10.399999999999999</v>
      </c>
      <c r="P12" s="79">
        <v>3.8</v>
      </c>
      <c r="Q12" s="56">
        <v>8.3</v>
      </c>
      <c r="R12" s="57"/>
      <c r="S12" s="54">
        <f t="shared" si="3"/>
        <v>12.100000000000001</v>
      </c>
      <c r="T12" s="55">
        <v>3.9</v>
      </c>
      <c r="U12" s="56">
        <v>9.1</v>
      </c>
      <c r="V12" s="57"/>
      <c r="W12" s="87">
        <f t="shared" si="4"/>
        <v>13</v>
      </c>
    </row>
    <row r="13" spans="2:23" ht="12.75">
      <c r="B13" s="85">
        <f t="shared" si="5"/>
        <v>4</v>
      </c>
      <c r="C13" s="88" t="str">
        <f>'[4]prezence'!C14</f>
        <v>Hašková Eliška</v>
      </c>
      <c r="D13" s="27">
        <f>'[4]prezence'!D14</f>
        <v>2001</v>
      </c>
      <c r="E13" s="28" t="str">
        <f>'[4]prezence'!E14</f>
        <v>SG Pelhřimov</v>
      </c>
      <c r="F13" s="28" t="str">
        <f>'[4]prezence'!F14</f>
        <v>Zourová, Jiříková</v>
      </c>
      <c r="G13" s="75">
        <f t="shared" si="0"/>
        <v>48.975</v>
      </c>
      <c r="H13" s="79">
        <v>6</v>
      </c>
      <c r="I13" s="80">
        <v>8.65</v>
      </c>
      <c r="J13" s="81"/>
      <c r="K13" s="50">
        <f t="shared" si="1"/>
        <v>14.65</v>
      </c>
      <c r="L13" s="51">
        <v>2.8</v>
      </c>
      <c r="M13" s="52">
        <v>7.775</v>
      </c>
      <c r="N13" s="53"/>
      <c r="O13" s="50">
        <f t="shared" si="2"/>
        <v>10.575</v>
      </c>
      <c r="P13" s="79">
        <v>4.5</v>
      </c>
      <c r="Q13" s="52">
        <v>7</v>
      </c>
      <c r="R13" s="53"/>
      <c r="S13" s="54">
        <f t="shared" si="3"/>
        <v>11.5</v>
      </c>
      <c r="T13" s="51">
        <v>4.3</v>
      </c>
      <c r="U13" s="52">
        <v>7.95</v>
      </c>
      <c r="V13" s="53"/>
      <c r="W13" s="87">
        <f t="shared" si="4"/>
        <v>12.25</v>
      </c>
    </row>
    <row r="14" spans="2:23" ht="12.75">
      <c r="B14" s="85">
        <f t="shared" si="5"/>
        <v>5</v>
      </c>
      <c r="C14" s="88" t="str">
        <f>'[4]prezence'!C12</f>
        <v>Kešnarová Barbora</v>
      </c>
      <c r="D14" s="27">
        <f>'[4]prezence'!D12</f>
        <v>2001</v>
      </c>
      <c r="E14" s="28" t="str">
        <f>'[4]prezence'!E12</f>
        <v>TJ Slovan J.Hradec</v>
      </c>
      <c r="F14" s="28" t="str">
        <f>'[4]prezence'!F12</f>
        <v>Kešnarová, Haneflová</v>
      </c>
      <c r="G14" s="75">
        <f t="shared" si="0"/>
        <v>48.525</v>
      </c>
      <c r="H14" s="82">
        <v>6</v>
      </c>
      <c r="I14" s="83">
        <v>9.05</v>
      </c>
      <c r="J14" s="84"/>
      <c r="K14" s="50">
        <f t="shared" si="1"/>
        <v>15.05</v>
      </c>
      <c r="L14" s="82">
        <v>2.8</v>
      </c>
      <c r="M14" s="83">
        <v>8.3</v>
      </c>
      <c r="N14" s="84"/>
      <c r="O14" s="50">
        <f t="shared" si="2"/>
        <v>11.100000000000001</v>
      </c>
      <c r="P14" s="79">
        <v>3.9</v>
      </c>
      <c r="Q14" s="83">
        <v>5.8</v>
      </c>
      <c r="R14" s="84"/>
      <c r="S14" s="54">
        <f t="shared" si="3"/>
        <v>9.7</v>
      </c>
      <c r="T14" s="82">
        <v>4.6</v>
      </c>
      <c r="U14" s="83">
        <v>8.075</v>
      </c>
      <c r="V14" s="84"/>
      <c r="W14" s="87">
        <f t="shared" si="4"/>
        <v>12.674999999999999</v>
      </c>
    </row>
    <row r="15" spans="2:23" ht="12.75">
      <c r="B15" s="85">
        <f t="shared" si="5"/>
        <v>6</v>
      </c>
      <c r="C15" s="88" t="str">
        <f>'[4]prezence'!C11</f>
        <v>Jedličková Natálie</v>
      </c>
      <c r="D15" s="27">
        <f>'[4]prezence'!D11</f>
        <v>2001</v>
      </c>
      <c r="E15" s="28" t="str">
        <f>'[4]prezence'!E11</f>
        <v>TJ Slovan J.Hradec</v>
      </c>
      <c r="F15" s="28" t="str">
        <f>'[4]prezence'!F11</f>
        <v>Kešnarová, Haneflová</v>
      </c>
      <c r="G15" s="75">
        <f t="shared" si="0"/>
        <v>48.125</v>
      </c>
      <c r="H15" s="79">
        <v>6</v>
      </c>
      <c r="I15" s="80">
        <v>8.85</v>
      </c>
      <c r="J15" s="81"/>
      <c r="K15" s="50">
        <f t="shared" si="1"/>
        <v>14.85</v>
      </c>
      <c r="L15" s="79">
        <v>2.8</v>
      </c>
      <c r="M15" s="80">
        <v>7.6</v>
      </c>
      <c r="N15" s="81"/>
      <c r="O15" s="50">
        <f t="shared" si="2"/>
        <v>10.399999999999999</v>
      </c>
      <c r="P15" s="79">
        <v>3.7</v>
      </c>
      <c r="Q15" s="80">
        <v>7.65</v>
      </c>
      <c r="R15" s="81"/>
      <c r="S15" s="54">
        <f t="shared" si="3"/>
        <v>11.350000000000001</v>
      </c>
      <c r="T15" s="79">
        <v>4.2</v>
      </c>
      <c r="U15" s="80">
        <v>7.325</v>
      </c>
      <c r="V15" s="81"/>
      <c r="W15" s="87">
        <f t="shared" si="4"/>
        <v>11.525</v>
      </c>
    </row>
    <row r="16" spans="2:23" ht="12.75">
      <c r="B16" s="85">
        <f t="shared" si="5"/>
        <v>7</v>
      </c>
      <c r="C16" s="88" t="str">
        <f>'[4]prezence'!C26</f>
        <v>Míková Veronika</v>
      </c>
      <c r="D16" s="27">
        <f>'[4]prezence'!D26</f>
        <v>2001</v>
      </c>
      <c r="E16" s="28" t="str">
        <f>'[4]prezence'!E26</f>
        <v>TJ Spartak MAS s.Ústí</v>
      </c>
      <c r="F16" s="28" t="str">
        <f>'[4]prezence'!F26</f>
        <v>Panošová, Bártová</v>
      </c>
      <c r="G16" s="75">
        <f t="shared" si="0"/>
        <v>47.875</v>
      </c>
      <c r="H16" s="82">
        <v>6</v>
      </c>
      <c r="I16" s="83">
        <v>8.9</v>
      </c>
      <c r="J16" s="84"/>
      <c r="K16" s="50">
        <f t="shared" si="1"/>
        <v>14.9</v>
      </c>
      <c r="L16" s="55">
        <v>3.1</v>
      </c>
      <c r="M16" s="56">
        <v>7.5</v>
      </c>
      <c r="N16" s="57"/>
      <c r="O16" s="50">
        <f t="shared" si="2"/>
        <v>10.6</v>
      </c>
      <c r="P16" s="79">
        <v>4.2</v>
      </c>
      <c r="Q16" s="56">
        <v>4.975</v>
      </c>
      <c r="R16" s="57"/>
      <c r="S16" s="54">
        <f t="shared" si="3"/>
        <v>9.175</v>
      </c>
      <c r="T16" s="55">
        <v>4.8</v>
      </c>
      <c r="U16" s="56">
        <v>8.4</v>
      </c>
      <c r="V16" s="57"/>
      <c r="W16" s="87">
        <f t="shared" si="4"/>
        <v>13.2</v>
      </c>
    </row>
    <row r="17" spans="2:23" ht="12.75">
      <c r="B17" s="85">
        <f t="shared" si="5"/>
        <v>8</v>
      </c>
      <c r="C17" s="88" t="str">
        <f>'[4]prezence'!C19</f>
        <v>Raabová Klára</v>
      </c>
      <c r="D17" s="27">
        <f>'[4]prezence'!D19</f>
        <v>2001</v>
      </c>
      <c r="E17" s="28" t="str">
        <f>'[4]prezence'!E19</f>
        <v>KSG Znojmo</v>
      </c>
      <c r="F17" s="28" t="str">
        <f>'[4]prezence'!F19</f>
        <v>Hýbnerová</v>
      </c>
      <c r="G17" s="75">
        <f t="shared" si="0"/>
        <v>47.55</v>
      </c>
      <c r="H17" s="79">
        <v>6</v>
      </c>
      <c r="I17" s="80">
        <v>8.65</v>
      </c>
      <c r="J17" s="81"/>
      <c r="K17" s="50">
        <f t="shared" si="1"/>
        <v>14.65</v>
      </c>
      <c r="L17" s="51">
        <v>2.5</v>
      </c>
      <c r="M17" s="52">
        <v>7.4</v>
      </c>
      <c r="N17" s="53"/>
      <c r="O17" s="50">
        <f t="shared" si="2"/>
        <v>9.9</v>
      </c>
      <c r="P17" s="79">
        <v>3.4</v>
      </c>
      <c r="Q17" s="52">
        <v>7.2</v>
      </c>
      <c r="R17" s="53"/>
      <c r="S17" s="54">
        <f t="shared" si="3"/>
        <v>10.6</v>
      </c>
      <c r="T17" s="51">
        <v>3.6</v>
      </c>
      <c r="U17" s="52">
        <v>8.8</v>
      </c>
      <c r="V17" s="53"/>
      <c r="W17" s="87">
        <f t="shared" si="4"/>
        <v>12.4</v>
      </c>
    </row>
    <row r="18" spans="2:23" ht="12.75">
      <c r="B18" s="85">
        <f t="shared" si="5"/>
        <v>9</v>
      </c>
      <c r="C18" s="88" t="str">
        <f>'[4]prezence'!C27</f>
        <v>Růžičková Barbora</v>
      </c>
      <c r="D18" s="27">
        <f>'[4]prezence'!D27</f>
        <v>2002</v>
      </c>
      <c r="E18" s="28" t="str">
        <f>'[4]prezence'!E27</f>
        <v>TJ Spartak MAS s.Ústí</v>
      </c>
      <c r="F18" s="28" t="str">
        <f>'[4]prezence'!F27</f>
        <v>Prokop, Blafková</v>
      </c>
      <c r="G18" s="75">
        <f t="shared" si="0"/>
        <v>47.300000000000004</v>
      </c>
      <c r="H18" s="79">
        <v>6</v>
      </c>
      <c r="I18" s="80">
        <v>8.3</v>
      </c>
      <c r="J18" s="81"/>
      <c r="K18" s="50">
        <f t="shared" si="1"/>
        <v>14.3</v>
      </c>
      <c r="L18" s="51">
        <v>2.5</v>
      </c>
      <c r="M18" s="52">
        <v>7.8</v>
      </c>
      <c r="N18" s="53"/>
      <c r="O18" s="50">
        <f t="shared" si="2"/>
        <v>10.3</v>
      </c>
      <c r="P18" s="79">
        <v>3.4</v>
      </c>
      <c r="Q18" s="52">
        <v>8.45</v>
      </c>
      <c r="R18" s="53"/>
      <c r="S18" s="54">
        <f t="shared" si="3"/>
        <v>11.85</v>
      </c>
      <c r="T18" s="51">
        <v>3.3</v>
      </c>
      <c r="U18" s="52">
        <v>7.55</v>
      </c>
      <c r="V18" s="53"/>
      <c r="W18" s="87">
        <f t="shared" si="4"/>
        <v>10.85</v>
      </c>
    </row>
    <row r="19" spans="2:23" ht="12.75">
      <c r="B19" s="85">
        <f t="shared" si="5"/>
        <v>10</v>
      </c>
      <c r="C19" s="88" t="str">
        <f>'[4]prezence'!C35</f>
        <v>Řehoušková Markéta</v>
      </c>
      <c r="D19" s="27">
        <f>'[4]prezence'!D35</f>
        <v>2002</v>
      </c>
      <c r="E19" s="28" t="str">
        <f>'[4]prezence'!E35</f>
        <v>TJ Merkur ČB</v>
      </c>
      <c r="F19" s="28" t="str">
        <f>'[4]prezence'!F35</f>
        <v>Bago</v>
      </c>
      <c r="G19" s="75">
        <f t="shared" si="0"/>
        <v>47.25</v>
      </c>
      <c r="H19" s="82">
        <v>6</v>
      </c>
      <c r="I19" s="83">
        <v>7.95</v>
      </c>
      <c r="J19" s="84"/>
      <c r="K19" s="50">
        <f t="shared" si="1"/>
        <v>13.95</v>
      </c>
      <c r="L19" s="55">
        <v>2.5</v>
      </c>
      <c r="M19" s="56">
        <v>8.15</v>
      </c>
      <c r="N19" s="57"/>
      <c r="O19" s="50">
        <f t="shared" si="2"/>
        <v>10.65</v>
      </c>
      <c r="P19" s="79">
        <v>3.4</v>
      </c>
      <c r="Q19" s="56">
        <v>7.35</v>
      </c>
      <c r="R19" s="57"/>
      <c r="S19" s="54">
        <f t="shared" si="3"/>
        <v>10.75</v>
      </c>
      <c r="T19" s="55">
        <v>3.4</v>
      </c>
      <c r="U19" s="56">
        <v>8.5</v>
      </c>
      <c r="V19" s="57"/>
      <c r="W19" s="87">
        <f t="shared" si="4"/>
        <v>11.9</v>
      </c>
    </row>
    <row r="20" spans="2:23" ht="12.75">
      <c r="B20" s="85">
        <f t="shared" si="5"/>
        <v>11</v>
      </c>
      <c r="C20" s="88" t="str">
        <f>'[4]prezence'!C36</f>
        <v>Jerhotová Hana</v>
      </c>
      <c r="D20" s="27">
        <f>'[4]prezence'!D36</f>
        <v>2001</v>
      </c>
      <c r="E20" s="28" t="str">
        <f>'[4]prezence'!E36</f>
        <v>TJ Merkur ČB</v>
      </c>
      <c r="F20" s="28" t="str">
        <f>'[4]prezence'!F36</f>
        <v>Bago</v>
      </c>
      <c r="G20" s="75">
        <f t="shared" si="0"/>
        <v>46.65</v>
      </c>
      <c r="H20" s="79">
        <v>6</v>
      </c>
      <c r="I20" s="80">
        <v>8.8</v>
      </c>
      <c r="J20" s="81"/>
      <c r="K20" s="50">
        <f t="shared" si="1"/>
        <v>14.8</v>
      </c>
      <c r="L20" s="51">
        <v>2.5</v>
      </c>
      <c r="M20" s="52">
        <v>6.95</v>
      </c>
      <c r="N20" s="53"/>
      <c r="O20" s="50">
        <f t="shared" si="2"/>
        <v>9.45</v>
      </c>
      <c r="P20" s="79">
        <v>3.7</v>
      </c>
      <c r="Q20" s="52">
        <v>7.3</v>
      </c>
      <c r="R20" s="53"/>
      <c r="S20" s="54">
        <f t="shared" si="3"/>
        <v>11</v>
      </c>
      <c r="T20" s="51">
        <v>3.4</v>
      </c>
      <c r="U20" s="52">
        <v>8</v>
      </c>
      <c r="V20" s="53"/>
      <c r="W20" s="87">
        <f t="shared" si="4"/>
        <v>11.4</v>
      </c>
    </row>
    <row r="21" spans="2:23" ht="12.75">
      <c r="B21" s="85">
        <f t="shared" si="5"/>
        <v>12</v>
      </c>
      <c r="C21" s="88" t="str">
        <f>'[4]prezence'!C20</f>
        <v>Katolická Nikola</v>
      </c>
      <c r="D21" s="27">
        <f>'[4]prezence'!D20</f>
        <v>2001</v>
      </c>
      <c r="E21" s="28" t="str">
        <f>'[4]prezence'!E20</f>
        <v>KSG Znojmo</v>
      </c>
      <c r="F21" s="28" t="str">
        <f>'[4]prezence'!F20</f>
        <v>Hýbnerová</v>
      </c>
      <c r="G21" s="75">
        <f t="shared" si="0"/>
        <v>46.574999999999996</v>
      </c>
      <c r="H21" s="82">
        <v>6</v>
      </c>
      <c r="I21" s="83">
        <v>8.9</v>
      </c>
      <c r="J21" s="84"/>
      <c r="K21" s="50">
        <f t="shared" si="1"/>
        <v>14.9</v>
      </c>
      <c r="L21" s="55">
        <v>2.5</v>
      </c>
      <c r="M21" s="56">
        <v>7.325</v>
      </c>
      <c r="N21" s="57"/>
      <c r="O21" s="50">
        <f t="shared" si="2"/>
        <v>9.825</v>
      </c>
      <c r="P21" s="79">
        <v>3.2</v>
      </c>
      <c r="Q21" s="56">
        <v>6.25</v>
      </c>
      <c r="R21" s="57"/>
      <c r="S21" s="54">
        <f t="shared" si="3"/>
        <v>9.45</v>
      </c>
      <c r="T21" s="55">
        <v>3.6</v>
      </c>
      <c r="U21" s="56">
        <v>8.8</v>
      </c>
      <c r="V21" s="57"/>
      <c r="W21" s="87">
        <f t="shared" si="4"/>
        <v>12.4</v>
      </c>
    </row>
    <row r="22" spans="2:23" ht="12.75">
      <c r="B22" s="85">
        <f t="shared" si="5"/>
        <v>13</v>
      </c>
      <c r="C22" s="88" t="str">
        <f>'[4]prezence'!C32</f>
        <v>Brůžková Tereza</v>
      </c>
      <c r="D22" s="27">
        <f>'[4]prezence'!D32</f>
        <v>2002</v>
      </c>
      <c r="E22" s="28" t="str">
        <f>'[4]prezence'!E32</f>
        <v>TJ Merkur ČB</v>
      </c>
      <c r="F22" s="28" t="str">
        <f>'[4]prezence'!F32</f>
        <v>Bago</v>
      </c>
      <c r="G22" s="75">
        <f t="shared" si="0"/>
        <v>46.099999999999994</v>
      </c>
      <c r="H22" s="79">
        <v>6</v>
      </c>
      <c r="I22" s="80">
        <v>8.35</v>
      </c>
      <c r="J22" s="81"/>
      <c r="K22" s="50">
        <f t="shared" si="1"/>
        <v>14.35</v>
      </c>
      <c r="L22" s="51">
        <v>2.5</v>
      </c>
      <c r="M22" s="52">
        <v>7.5</v>
      </c>
      <c r="N22" s="53"/>
      <c r="O22" s="50">
        <f t="shared" si="2"/>
        <v>10</v>
      </c>
      <c r="P22" s="79">
        <v>3.3</v>
      </c>
      <c r="Q22" s="52">
        <v>7.15</v>
      </c>
      <c r="R22" s="53"/>
      <c r="S22" s="54">
        <f t="shared" si="3"/>
        <v>10.45</v>
      </c>
      <c r="T22" s="51">
        <v>3.1</v>
      </c>
      <c r="U22" s="52">
        <v>8.2</v>
      </c>
      <c r="V22" s="53"/>
      <c r="W22" s="87">
        <f t="shared" si="4"/>
        <v>11.299999999999999</v>
      </c>
    </row>
    <row r="23" spans="2:23" ht="12.75">
      <c r="B23" s="85">
        <f t="shared" si="5"/>
        <v>14</v>
      </c>
      <c r="C23" s="88" t="str">
        <f>'[4]prezence'!C21</f>
        <v>Chudá Viktorie</v>
      </c>
      <c r="D23" s="27">
        <f>'[4]prezence'!D21</f>
        <v>2002</v>
      </c>
      <c r="E23" s="28" t="str">
        <f>'[4]prezence'!E21</f>
        <v>KSG Znojmo</v>
      </c>
      <c r="F23" s="28" t="str">
        <f>'[4]prezence'!F21</f>
        <v>Hýbnerová</v>
      </c>
      <c r="G23" s="75">
        <f t="shared" si="0"/>
        <v>44.125</v>
      </c>
      <c r="H23" s="82">
        <v>6</v>
      </c>
      <c r="I23" s="83">
        <v>8.25</v>
      </c>
      <c r="J23" s="84"/>
      <c r="K23" s="50">
        <f t="shared" si="1"/>
        <v>14.25</v>
      </c>
      <c r="L23" s="55">
        <v>1.8</v>
      </c>
      <c r="M23" s="56">
        <v>6.25</v>
      </c>
      <c r="N23" s="57"/>
      <c r="O23" s="50">
        <f t="shared" si="2"/>
        <v>8.05</v>
      </c>
      <c r="P23" s="79">
        <v>2.5</v>
      </c>
      <c r="Q23" s="56">
        <v>7.45</v>
      </c>
      <c r="R23" s="57"/>
      <c r="S23" s="54">
        <f t="shared" si="3"/>
        <v>9.95</v>
      </c>
      <c r="T23" s="55">
        <v>3.3</v>
      </c>
      <c r="U23" s="56">
        <v>8.575</v>
      </c>
      <c r="V23" s="57"/>
      <c r="W23" s="87">
        <f t="shared" si="4"/>
        <v>11.875</v>
      </c>
    </row>
    <row r="24" spans="2:23" ht="12.75">
      <c r="B24" s="85">
        <f t="shared" si="5"/>
        <v>15</v>
      </c>
      <c r="C24" s="88" t="str">
        <f>'[4]prezence'!C33</f>
        <v>Trajerová Klára</v>
      </c>
      <c r="D24" s="27">
        <f>'[4]prezence'!D33</f>
        <v>2002</v>
      </c>
      <c r="E24" s="28" t="str">
        <f>'[4]prezence'!E33</f>
        <v>TJ Merkur ČB</v>
      </c>
      <c r="F24" s="28" t="str">
        <f>'[4]prezence'!F33</f>
        <v>Bago</v>
      </c>
      <c r="G24" s="75">
        <f t="shared" si="0"/>
        <v>43.5</v>
      </c>
      <c r="H24" s="79">
        <v>6</v>
      </c>
      <c r="I24" s="80">
        <v>7.9</v>
      </c>
      <c r="J24" s="81"/>
      <c r="K24" s="50">
        <f t="shared" si="1"/>
        <v>13.9</v>
      </c>
      <c r="L24" s="51">
        <v>2.5</v>
      </c>
      <c r="M24" s="52">
        <v>4.95</v>
      </c>
      <c r="N24" s="53"/>
      <c r="O24" s="50">
        <f t="shared" si="2"/>
        <v>7.45</v>
      </c>
      <c r="P24" s="79">
        <v>3.4</v>
      </c>
      <c r="Q24" s="52">
        <v>6.65</v>
      </c>
      <c r="R24" s="53"/>
      <c r="S24" s="54">
        <f t="shared" si="3"/>
        <v>10.05</v>
      </c>
      <c r="T24" s="51">
        <v>3.6</v>
      </c>
      <c r="U24" s="52">
        <v>8.5</v>
      </c>
      <c r="V24" s="53"/>
      <c r="W24" s="87">
        <f t="shared" si="4"/>
        <v>12.1</v>
      </c>
    </row>
    <row r="25" spans="2:23" ht="12.75">
      <c r="B25" s="85">
        <f t="shared" si="5"/>
        <v>16</v>
      </c>
      <c r="C25" s="88" t="str">
        <f>'[4]prezence'!C30</f>
        <v>Kundrátová Ilona</v>
      </c>
      <c r="D25" s="27">
        <f>'[4]prezence'!D30</f>
        <v>2001</v>
      </c>
      <c r="E25" s="28" t="str">
        <f>'[4]prezence'!E30</f>
        <v>TJ Nová Včelnice</v>
      </c>
      <c r="F25" s="28" t="str">
        <f>'[4]prezence'!F30</f>
        <v>Blechová, Kolář</v>
      </c>
      <c r="G25" s="75">
        <f t="shared" si="0"/>
        <v>42.7</v>
      </c>
      <c r="H25" s="82">
        <v>6</v>
      </c>
      <c r="I25" s="83">
        <v>7.05</v>
      </c>
      <c r="J25" s="84"/>
      <c r="K25" s="50">
        <f t="shared" si="1"/>
        <v>13.05</v>
      </c>
      <c r="L25" s="55">
        <v>2.8</v>
      </c>
      <c r="M25" s="56">
        <v>6.95</v>
      </c>
      <c r="N25" s="57"/>
      <c r="O25" s="50">
        <f t="shared" si="2"/>
        <v>9.75</v>
      </c>
      <c r="P25" s="79">
        <v>3.3</v>
      </c>
      <c r="Q25" s="56">
        <v>7.35</v>
      </c>
      <c r="R25" s="57"/>
      <c r="S25" s="54">
        <f t="shared" si="3"/>
        <v>10.649999999999999</v>
      </c>
      <c r="T25" s="55">
        <v>3.1</v>
      </c>
      <c r="U25" s="56">
        <v>6.15</v>
      </c>
      <c r="V25" s="57"/>
      <c r="W25" s="87">
        <f t="shared" si="4"/>
        <v>9.25</v>
      </c>
    </row>
    <row r="26" spans="2:23" ht="12.75">
      <c r="B26" s="85">
        <f t="shared" si="5"/>
        <v>17</v>
      </c>
      <c r="C26" s="88" t="str">
        <f>'[4]prezence'!C31</f>
        <v>Tůmová Nikola</v>
      </c>
      <c r="D26" s="27">
        <f>'[4]prezence'!D31</f>
        <v>2001</v>
      </c>
      <c r="E26" s="28" t="str">
        <f>'[4]prezence'!E31</f>
        <v>TJ Nová Včelnice</v>
      </c>
      <c r="F26" s="28" t="str">
        <f>'[4]prezence'!F31</f>
        <v>Blechová, Kolář</v>
      </c>
      <c r="G26" s="75">
        <f t="shared" si="0"/>
        <v>42.65</v>
      </c>
      <c r="H26" s="79">
        <v>6</v>
      </c>
      <c r="I26" s="80">
        <v>7.6</v>
      </c>
      <c r="J26" s="81"/>
      <c r="K26" s="50">
        <f t="shared" si="1"/>
        <v>13.6</v>
      </c>
      <c r="L26" s="51">
        <v>2.5</v>
      </c>
      <c r="M26" s="52">
        <v>6.1</v>
      </c>
      <c r="N26" s="53"/>
      <c r="O26" s="50">
        <f t="shared" si="2"/>
        <v>8.6</v>
      </c>
      <c r="P26" s="79">
        <v>3.5</v>
      </c>
      <c r="Q26" s="52">
        <v>6.8</v>
      </c>
      <c r="R26" s="53"/>
      <c r="S26" s="54">
        <f t="shared" si="3"/>
        <v>10.3</v>
      </c>
      <c r="T26" s="51">
        <v>3.6</v>
      </c>
      <c r="U26" s="52">
        <v>6.55</v>
      </c>
      <c r="V26" s="53"/>
      <c r="W26" s="87">
        <f t="shared" si="4"/>
        <v>10.15</v>
      </c>
    </row>
    <row r="27" spans="2:23" ht="12.75">
      <c r="B27" s="85">
        <f t="shared" si="5"/>
        <v>18</v>
      </c>
      <c r="C27" s="88" t="str">
        <f>'[4]prezence'!C23</f>
        <v>Vokalová Kristýna</v>
      </c>
      <c r="D27" s="27">
        <f>'[4]prezence'!D23</f>
        <v>2002</v>
      </c>
      <c r="E27" s="28" t="str">
        <f>'[4]prezence'!E23</f>
        <v>TJ Spartak MAS s.Ústí</v>
      </c>
      <c r="F27" s="28" t="str">
        <f>'[4]prezence'!F23</f>
        <v>Panošová, Bártová</v>
      </c>
      <c r="G27" s="75">
        <f t="shared" si="0"/>
        <v>41.725</v>
      </c>
      <c r="H27" s="82">
        <v>6</v>
      </c>
      <c r="I27" s="83">
        <v>6.5</v>
      </c>
      <c r="J27" s="84"/>
      <c r="K27" s="50">
        <f t="shared" si="1"/>
        <v>12.5</v>
      </c>
      <c r="L27" s="55">
        <v>1.8</v>
      </c>
      <c r="M27" s="56">
        <v>4.925</v>
      </c>
      <c r="N27" s="57"/>
      <c r="O27" s="50">
        <f t="shared" si="2"/>
        <v>6.725</v>
      </c>
      <c r="P27" s="79">
        <v>4</v>
      </c>
      <c r="Q27" s="56">
        <v>7.35</v>
      </c>
      <c r="R27" s="57"/>
      <c r="S27" s="54">
        <f t="shared" si="3"/>
        <v>11.35</v>
      </c>
      <c r="T27" s="55">
        <v>3.1</v>
      </c>
      <c r="U27" s="56">
        <v>8.05</v>
      </c>
      <c r="V27" s="57"/>
      <c r="W27" s="87">
        <f t="shared" si="4"/>
        <v>11.15</v>
      </c>
    </row>
    <row r="28" spans="2:23" ht="12.75">
      <c r="B28" s="85">
        <f t="shared" si="5"/>
        <v>19</v>
      </c>
      <c r="C28" s="88" t="str">
        <f>'[4]prezence'!C28</f>
        <v>Šímová Johana</v>
      </c>
      <c r="D28" s="27">
        <f>'[4]prezence'!D28</f>
        <v>2002</v>
      </c>
      <c r="E28" s="28" t="str">
        <f>'[4]prezence'!E28</f>
        <v>TJ Nová Včelnice</v>
      </c>
      <c r="F28" s="28" t="str">
        <f>'[4]prezence'!F28</f>
        <v>Blechová, Kolář</v>
      </c>
      <c r="G28" s="75">
        <f t="shared" si="0"/>
        <v>39.35</v>
      </c>
      <c r="H28" s="79">
        <v>6</v>
      </c>
      <c r="I28" s="80">
        <v>7.3</v>
      </c>
      <c r="J28" s="81"/>
      <c r="K28" s="50">
        <f t="shared" si="1"/>
        <v>13.3</v>
      </c>
      <c r="L28" s="51">
        <v>1.8</v>
      </c>
      <c r="M28" s="52">
        <v>5.35</v>
      </c>
      <c r="N28" s="53"/>
      <c r="O28" s="50">
        <f t="shared" si="2"/>
        <v>7.1499999999999995</v>
      </c>
      <c r="P28" s="79">
        <v>2.9</v>
      </c>
      <c r="Q28" s="52">
        <v>5.85</v>
      </c>
      <c r="R28" s="53"/>
      <c r="S28" s="54">
        <f t="shared" si="3"/>
        <v>8.75</v>
      </c>
      <c r="T28" s="51">
        <v>3.1</v>
      </c>
      <c r="U28" s="52">
        <v>7.05</v>
      </c>
      <c r="V28" s="53"/>
      <c r="W28" s="87">
        <f t="shared" si="4"/>
        <v>10.15</v>
      </c>
    </row>
    <row r="29" spans="2:23" ht="12.75">
      <c r="B29" s="85">
        <f t="shared" si="5"/>
        <v>20</v>
      </c>
      <c r="C29" s="88" t="str">
        <f>'[4]prezence'!C24</f>
        <v>Jelínková Leontina</v>
      </c>
      <c r="D29" s="27">
        <f>'[4]prezence'!D24</f>
        <v>2002</v>
      </c>
      <c r="E29" s="28" t="str">
        <f>'[4]prezence'!E24</f>
        <v>TJ Spartak MAS s.Ústí</v>
      </c>
      <c r="F29" s="28" t="str">
        <f>'[4]prezence'!F24</f>
        <v>Panošová, Bártová</v>
      </c>
      <c r="G29" s="75">
        <f t="shared" si="0"/>
        <v>38.975</v>
      </c>
      <c r="H29" s="82">
        <v>6</v>
      </c>
      <c r="I29" s="83">
        <v>7.6</v>
      </c>
      <c r="J29" s="84"/>
      <c r="K29" s="50">
        <f t="shared" si="1"/>
        <v>13.6</v>
      </c>
      <c r="L29" s="55">
        <v>1.8</v>
      </c>
      <c r="M29" s="56">
        <v>5.075</v>
      </c>
      <c r="N29" s="57"/>
      <c r="O29" s="50">
        <f t="shared" si="2"/>
        <v>6.875</v>
      </c>
      <c r="P29" s="79">
        <v>2.5</v>
      </c>
      <c r="Q29" s="56">
        <v>4.75</v>
      </c>
      <c r="R29" s="57"/>
      <c r="S29" s="54">
        <f t="shared" si="3"/>
        <v>7.25</v>
      </c>
      <c r="T29" s="55">
        <v>2.8</v>
      </c>
      <c r="U29" s="56">
        <v>8.45</v>
      </c>
      <c r="V29" s="57"/>
      <c r="W29" s="87">
        <f t="shared" si="4"/>
        <v>11.25</v>
      </c>
    </row>
    <row r="30" spans="2:23" ht="12.75">
      <c r="B30" s="85">
        <f t="shared" si="5"/>
        <v>21</v>
      </c>
      <c r="C30" s="88" t="str">
        <f>'[4]prezence'!C29</f>
        <v>Sivoková Adina</v>
      </c>
      <c r="D30" s="27">
        <f>'[4]prezence'!D29</f>
        <v>2002</v>
      </c>
      <c r="E30" s="28" t="str">
        <f>'[4]prezence'!E29</f>
        <v>TJ Nová Včelnice</v>
      </c>
      <c r="F30" s="28" t="str">
        <f>'[4]prezence'!F29</f>
        <v>Blechová, Kolář</v>
      </c>
      <c r="G30" s="75">
        <f t="shared" si="0"/>
        <v>34.15</v>
      </c>
      <c r="H30" s="79">
        <v>6</v>
      </c>
      <c r="I30" s="80">
        <v>4</v>
      </c>
      <c r="J30" s="81"/>
      <c r="K30" s="50">
        <f t="shared" si="1"/>
        <v>10</v>
      </c>
      <c r="L30" s="51">
        <v>2.2</v>
      </c>
      <c r="M30" s="52">
        <v>7.2</v>
      </c>
      <c r="N30" s="53"/>
      <c r="O30" s="50">
        <f t="shared" si="2"/>
        <v>9.4</v>
      </c>
      <c r="P30" s="79">
        <v>1.6</v>
      </c>
      <c r="Q30" s="52">
        <v>4.35</v>
      </c>
      <c r="R30" s="53"/>
      <c r="S30" s="54">
        <f t="shared" si="3"/>
        <v>5.949999999999999</v>
      </c>
      <c r="T30" s="51">
        <v>3.1</v>
      </c>
      <c r="U30" s="52">
        <v>5.7</v>
      </c>
      <c r="V30" s="53"/>
      <c r="W30" s="87">
        <f t="shared" si="4"/>
        <v>8.8</v>
      </c>
    </row>
  </sheetData>
  <mergeCells count="6">
    <mergeCell ref="B1:W1"/>
    <mergeCell ref="B2:G2"/>
    <mergeCell ref="H7:K7"/>
    <mergeCell ref="L7:O7"/>
    <mergeCell ref="P7:S7"/>
    <mergeCell ref="T7:W7"/>
  </mergeCells>
  <conditionalFormatting sqref="I10:J30 M10:N30 Q10:R30 U10:V30">
    <cfRule type="cellIs" priority="1" dxfId="0" operator="greaterThan" stopIfTrue="1">
      <formula>10</formula>
    </cfRule>
  </conditionalFormatting>
  <printOptions/>
  <pageMargins left="0.42" right="0.54" top="1" bottom="1" header="0.4921259845" footer="0.49212598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workbookViewId="0" topLeftCell="A1">
      <selection activeCell="K44" sqref="K44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18.421875" style="29" customWidth="1"/>
    <col min="4" max="4" width="5.421875" style="29" customWidth="1"/>
    <col min="5" max="5" width="20.421875" style="1" customWidth="1"/>
    <col min="6" max="6" width="21.28125" style="1" customWidth="1"/>
    <col min="7" max="7" width="7.00390625" style="1" customWidth="1"/>
    <col min="8" max="23" width="6.7109375" style="1" customWidth="1"/>
    <col min="24" max="16384" width="9.140625" style="1" customWidth="1"/>
  </cols>
  <sheetData>
    <row r="1" spans="2:23" ht="15.75" thickBot="1">
      <c r="B1" s="93" t="str">
        <f>'[1]prezence'!E3</f>
        <v>I. ROČNÍK JINDŘICHOHRADECKÉ LIGY 7.11.2009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2:14" ht="4.5" customHeight="1" thickBot="1">
      <c r="B2" s="96"/>
      <c r="C2" s="96"/>
      <c r="D2" s="96"/>
      <c r="E2" s="96"/>
      <c r="F2" s="96"/>
      <c r="G2" s="96"/>
      <c r="H2" s="3"/>
      <c r="I2" s="3"/>
      <c r="J2" s="3"/>
      <c r="K2" s="3"/>
      <c r="L2" s="3"/>
      <c r="M2" s="3"/>
      <c r="N2" s="3"/>
    </row>
    <row r="3" spans="2:23" ht="12" thickBot="1">
      <c r="B3" s="4"/>
      <c r="C3" s="5"/>
      <c r="D3" s="5"/>
      <c r="E3" s="6"/>
      <c r="F3" s="7" t="s">
        <v>6</v>
      </c>
      <c r="G3" s="8" t="str">
        <f>'[1]prezence'!E7</f>
        <v>IV. LIGA</v>
      </c>
      <c r="H3" s="9"/>
      <c r="I3" s="9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  <c r="W3" s="10"/>
    </row>
    <row r="4" spans="2:23" ht="4.5" customHeight="1" thickBot="1"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2" thickBot="1">
      <c r="B5" s="11"/>
      <c r="C5" s="7" t="s">
        <v>0</v>
      </c>
      <c r="D5" s="12" t="str">
        <f>'[1]prezence'!E4</f>
        <v>Zdeňka Musilová</v>
      </c>
      <c r="E5" s="6"/>
      <c r="F5" s="13"/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t="12" thickBot="1">
      <c r="B6" s="11"/>
      <c r="C6" s="7" t="s">
        <v>1</v>
      </c>
      <c r="D6" s="12" t="str">
        <f>'[1]prezence'!E5</f>
        <v>Jiřina Dvořáková</v>
      </c>
      <c r="E6" s="6"/>
      <c r="F6" s="13"/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2" thickBot="1">
      <c r="B7" s="14"/>
      <c r="C7" s="15"/>
      <c r="D7" s="15"/>
      <c r="E7" s="14"/>
      <c r="F7" s="14"/>
      <c r="G7" s="16" t="s">
        <v>11</v>
      </c>
      <c r="H7" s="97" t="s">
        <v>7</v>
      </c>
      <c r="I7" s="98"/>
      <c r="J7" s="98"/>
      <c r="K7" s="99"/>
      <c r="L7" s="97" t="s">
        <v>8</v>
      </c>
      <c r="M7" s="98"/>
      <c r="N7" s="98"/>
      <c r="O7" s="99"/>
      <c r="P7" s="97" t="s">
        <v>9</v>
      </c>
      <c r="Q7" s="98"/>
      <c r="R7" s="98"/>
      <c r="S7" s="99"/>
      <c r="T7" s="97" t="s">
        <v>10</v>
      </c>
      <c r="U7" s="98"/>
      <c r="V7" s="98"/>
      <c r="W7" s="99"/>
    </row>
    <row r="8" spans="2:23" ht="12" thickBot="1">
      <c r="B8" s="17" t="s">
        <v>17</v>
      </c>
      <c r="C8" s="18" t="s">
        <v>2</v>
      </c>
      <c r="D8" s="17" t="s">
        <v>3</v>
      </c>
      <c r="E8" s="18" t="s">
        <v>4</v>
      </c>
      <c r="F8" s="19" t="s">
        <v>5</v>
      </c>
      <c r="G8" s="20" t="s">
        <v>12</v>
      </c>
      <c r="H8" s="21" t="s">
        <v>13</v>
      </c>
      <c r="I8" s="22" t="s">
        <v>14</v>
      </c>
      <c r="J8" s="23" t="s">
        <v>16</v>
      </c>
      <c r="K8" s="24" t="s">
        <v>15</v>
      </c>
      <c r="L8" s="21" t="s">
        <v>13</v>
      </c>
      <c r="M8" s="22" t="s">
        <v>14</v>
      </c>
      <c r="N8" s="23" t="s">
        <v>16</v>
      </c>
      <c r="O8" s="24" t="s">
        <v>15</v>
      </c>
      <c r="P8" s="21" t="s">
        <v>13</v>
      </c>
      <c r="Q8" s="22" t="s">
        <v>14</v>
      </c>
      <c r="R8" s="23" t="s">
        <v>16</v>
      </c>
      <c r="S8" s="24" t="s">
        <v>15</v>
      </c>
      <c r="T8" s="21" t="s">
        <v>13</v>
      </c>
      <c r="U8" s="22" t="s">
        <v>14</v>
      </c>
      <c r="V8" s="23" t="s">
        <v>16</v>
      </c>
      <c r="W8" s="24" t="s">
        <v>15</v>
      </c>
    </row>
    <row r="9" spans="1:25" s="2" customFormat="1" ht="4.5" customHeight="1" thickBot="1">
      <c r="A9" s="1"/>
      <c r="B9" s="14"/>
      <c r="C9" s="15"/>
      <c r="D9" s="14"/>
      <c r="E9" s="15"/>
      <c r="F9" s="15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"/>
      <c r="Y9" s="1"/>
    </row>
    <row r="10" spans="2:23" ht="12.75">
      <c r="B10" s="73">
        <v>1</v>
      </c>
      <c r="C10" s="74" t="str">
        <f>'[1]prezence'!C10</f>
        <v>Jírová Gabriela</v>
      </c>
      <c r="D10" s="73">
        <f>'[1]prezence'!D10</f>
        <v>1999</v>
      </c>
      <c r="E10" s="74" t="str">
        <f>'[1]prezence'!E10</f>
        <v>TJ Slovan J. Hradec</v>
      </c>
      <c r="F10" s="74" t="str">
        <f>'[1]prezence'!F10</f>
        <v>Jírová</v>
      </c>
      <c r="G10" s="75">
        <f aca="true" t="shared" si="0" ref="G10:G42">K10+O10+S10+W10</f>
        <v>53.2</v>
      </c>
      <c r="H10" s="76">
        <v>6</v>
      </c>
      <c r="I10" s="77">
        <v>9.3</v>
      </c>
      <c r="J10" s="78"/>
      <c r="K10" s="46">
        <f aca="true" t="shared" si="1" ref="K10:K42">H10+I10-J10</f>
        <v>15.3</v>
      </c>
      <c r="L10" s="76">
        <v>3.9</v>
      </c>
      <c r="M10" s="77">
        <v>7.9</v>
      </c>
      <c r="N10" s="78"/>
      <c r="O10" s="46">
        <f aca="true" t="shared" si="2" ref="O10:O42">L10+M10-N10</f>
        <v>11.8</v>
      </c>
      <c r="P10" s="76">
        <v>5</v>
      </c>
      <c r="Q10" s="77">
        <v>7.75</v>
      </c>
      <c r="R10" s="78"/>
      <c r="S10" s="46">
        <f aca="true" t="shared" si="3" ref="S10:S42">P10+Q10-R10</f>
        <v>12.75</v>
      </c>
      <c r="T10" s="76">
        <v>5.9</v>
      </c>
      <c r="U10" s="77">
        <v>7.45</v>
      </c>
      <c r="V10" s="78"/>
      <c r="W10" s="46">
        <f aca="true" t="shared" si="4" ref="W10:W42">T10+U10-V10</f>
        <v>13.350000000000001</v>
      </c>
    </row>
    <row r="11" spans="2:23" ht="12.75">
      <c r="B11" s="73">
        <v>2</v>
      </c>
      <c r="C11" s="74" t="str">
        <f>'[1]prezence'!C42</f>
        <v>Kráčmarová Natálie</v>
      </c>
      <c r="D11" s="73">
        <f>'[1]prezence'!D42</f>
        <v>1999</v>
      </c>
      <c r="E11" s="74" t="str">
        <f>'[1]prezence'!E42</f>
        <v>Sokol Bedřichov</v>
      </c>
      <c r="F11" s="74" t="str">
        <f>'[1]prezence'!F42</f>
        <v>Kristinusová, Kráčmarová</v>
      </c>
      <c r="G11" s="75">
        <f t="shared" si="0"/>
        <v>52.8</v>
      </c>
      <c r="H11" s="79">
        <v>6</v>
      </c>
      <c r="I11" s="80">
        <v>9.45</v>
      </c>
      <c r="J11" s="81"/>
      <c r="K11" s="50">
        <f t="shared" si="1"/>
        <v>15.45</v>
      </c>
      <c r="L11" s="51">
        <v>4.2</v>
      </c>
      <c r="M11" s="52">
        <v>7.95</v>
      </c>
      <c r="N11" s="53"/>
      <c r="O11" s="50">
        <f t="shared" si="2"/>
        <v>12.15</v>
      </c>
      <c r="P11" s="51">
        <v>4.8</v>
      </c>
      <c r="Q11" s="52">
        <v>6.6</v>
      </c>
      <c r="R11" s="53"/>
      <c r="S11" s="54">
        <f t="shared" si="3"/>
        <v>11.399999999999999</v>
      </c>
      <c r="T11" s="51">
        <v>5.4</v>
      </c>
      <c r="U11" s="52">
        <v>8.4</v>
      </c>
      <c r="V11" s="53"/>
      <c r="W11" s="54">
        <f t="shared" si="4"/>
        <v>13.8</v>
      </c>
    </row>
    <row r="12" spans="2:23" ht="12.75">
      <c r="B12" s="73">
        <v>3</v>
      </c>
      <c r="C12" s="74" t="str">
        <f>'[1]prezence'!C30</f>
        <v>Jiříková Lucie</v>
      </c>
      <c r="D12" s="73">
        <f>'[1]prezence'!D30</f>
        <v>2001</v>
      </c>
      <c r="E12" s="74" t="str">
        <f>'[1]prezence'!E30</f>
        <v>SG Pelhřimov</v>
      </c>
      <c r="F12" s="74" t="str">
        <f>'[1]prezence'!F30</f>
        <v>Zourová, Jiříková</v>
      </c>
      <c r="G12" s="75">
        <f t="shared" si="0"/>
        <v>52.325</v>
      </c>
      <c r="H12" s="82">
        <v>6</v>
      </c>
      <c r="I12" s="83">
        <v>9</v>
      </c>
      <c r="J12" s="84"/>
      <c r="K12" s="50">
        <f t="shared" si="1"/>
        <v>15</v>
      </c>
      <c r="L12" s="55">
        <v>3.2</v>
      </c>
      <c r="M12" s="56">
        <v>7.175</v>
      </c>
      <c r="N12" s="57"/>
      <c r="O12" s="50">
        <f t="shared" si="2"/>
        <v>10.375</v>
      </c>
      <c r="P12" s="79">
        <v>4.6</v>
      </c>
      <c r="Q12" s="56">
        <v>8</v>
      </c>
      <c r="R12" s="57"/>
      <c r="S12" s="54">
        <f t="shared" si="3"/>
        <v>12.6</v>
      </c>
      <c r="T12" s="55">
        <v>5.4</v>
      </c>
      <c r="U12" s="56">
        <v>8.95</v>
      </c>
      <c r="V12" s="57"/>
      <c r="W12" s="54">
        <f t="shared" si="4"/>
        <v>14.35</v>
      </c>
    </row>
    <row r="13" spans="2:23" ht="12.75">
      <c r="B13" s="73">
        <v>4</v>
      </c>
      <c r="C13" s="74" t="str">
        <f>'[1]prezence'!C31</f>
        <v>Březinová Adéla</v>
      </c>
      <c r="D13" s="73">
        <f>'[1]prezence'!D31</f>
        <v>1999</v>
      </c>
      <c r="E13" s="74" t="str">
        <f>'[1]prezence'!E31</f>
        <v>TK Sokol H.Počernice</v>
      </c>
      <c r="F13" s="74" t="str">
        <f>'[1]prezence'!F31</f>
        <v>Hubáčková, Augustová</v>
      </c>
      <c r="G13" s="75">
        <f t="shared" si="0"/>
        <v>49.849999999999994</v>
      </c>
      <c r="H13" s="79">
        <v>6</v>
      </c>
      <c r="I13" s="80">
        <v>8.35</v>
      </c>
      <c r="J13" s="81"/>
      <c r="K13" s="50">
        <f t="shared" si="1"/>
        <v>14.35</v>
      </c>
      <c r="L13" s="51">
        <v>2.6</v>
      </c>
      <c r="M13" s="52">
        <v>7.9</v>
      </c>
      <c r="N13" s="53"/>
      <c r="O13" s="50">
        <f t="shared" si="2"/>
        <v>10.5</v>
      </c>
      <c r="P13" s="79">
        <v>3.6</v>
      </c>
      <c r="Q13" s="52">
        <v>8.85</v>
      </c>
      <c r="R13" s="53"/>
      <c r="S13" s="54">
        <f t="shared" si="3"/>
        <v>12.45</v>
      </c>
      <c r="T13" s="51">
        <v>4.7</v>
      </c>
      <c r="U13" s="52">
        <v>7.85</v>
      </c>
      <c r="V13" s="53"/>
      <c r="W13" s="54">
        <f t="shared" si="4"/>
        <v>12.55</v>
      </c>
    </row>
    <row r="14" spans="2:23" ht="12.75">
      <c r="B14" s="73">
        <v>5</v>
      </c>
      <c r="C14" s="74" t="str">
        <f>'[1]prezence'!C19</f>
        <v>Lapková Tereza</v>
      </c>
      <c r="D14" s="73">
        <f>'[1]prezence'!D19</f>
        <v>2000</v>
      </c>
      <c r="E14" s="74" t="str">
        <f>'[1]prezence'!E19</f>
        <v>TJ Spartak MAS S.Ústí</v>
      </c>
      <c r="F14" s="74" t="str">
        <f>'[1]prezence'!F19</f>
        <v>Prokop, Blafková</v>
      </c>
      <c r="G14" s="75">
        <f t="shared" si="0"/>
        <v>49.824999999999996</v>
      </c>
      <c r="H14" s="82">
        <v>6</v>
      </c>
      <c r="I14" s="83">
        <v>8.6</v>
      </c>
      <c r="J14" s="84"/>
      <c r="K14" s="50">
        <f t="shared" si="1"/>
        <v>14.6</v>
      </c>
      <c r="L14" s="55">
        <v>2.6</v>
      </c>
      <c r="M14" s="56">
        <v>8</v>
      </c>
      <c r="N14" s="57"/>
      <c r="O14" s="50">
        <f t="shared" si="2"/>
        <v>10.6</v>
      </c>
      <c r="P14" s="79">
        <v>3.6</v>
      </c>
      <c r="Q14" s="56">
        <v>8.375</v>
      </c>
      <c r="R14" s="57"/>
      <c r="S14" s="54">
        <f t="shared" si="3"/>
        <v>11.975</v>
      </c>
      <c r="T14" s="55">
        <v>4.9</v>
      </c>
      <c r="U14" s="56">
        <v>7.75</v>
      </c>
      <c r="V14" s="57"/>
      <c r="W14" s="54">
        <f t="shared" si="4"/>
        <v>12.65</v>
      </c>
    </row>
    <row r="15" spans="2:23" ht="12.75">
      <c r="B15" s="85">
        <v>6</v>
      </c>
      <c r="C15" s="74" t="str">
        <f>'[1]prezence'!C27</f>
        <v>Černá Marie</v>
      </c>
      <c r="D15" s="73">
        <f>'[1]prezence'!D27</f>
        <v>2000</v>
      </c>
      <c r="E15" s="74" t="str">
        <f>'[1]prezence'!E27</f>
        <v>KSG Znojmo</v>
      </c>
      <c r="F15" s="74" t="str">
        <f>'[1]prezence'!F27</f>
        <v>Hýbnerová</v>
      </c>
      <c r="G15" s="75">
        <f t="shared" si="0"/>
        <v>49.275</v>
      </c>
      <c r="H15" s="79">
        <v>6</v>
      </c>
      <c r="I15" s="80">
        <v>9.3</v>
      </c>
      <c r="J15" s="81"/>
      <c r="K15" s="50">
        <f t="shared" si="1"/>
        <v>15.3</v>
      </c>
      <c r="L15" s="51">
        <v>3.9</v>
      </c>
      <c r="M15" s="52">
        <v>7.65</v>
      </c>
      <c r="N15" s="53"/>
      <c r="O15" s="50">
        <f t="shared" si="2"/>
        <v>11.55</v>
      </c>
      <c r="P15" s="79">
        <v>3.6</v>
      </c>
      <c r="Q15" s="52">
        <v>6.475</v>
      </c>
      <c r="R15" s="53"/>
      <c r="S15" s="54">
        <f t="shared" si="3"/>
        <v>10.075</v>
      </c>
      <c r="T15" s="51">
        <v>5.5</v>
      </c>
      <c r="U15" s="52">
        <v>6.85</v>
      </c>
      <c r="V15" s="53"/>
      <c r="W15" s="54">
        <f t="shared" si="4"/>
        <v>12.35</v>
      </c>
    </row>
    <row r="16" spans="2:23" ht="12.75">
      <c r="B16" s="85">
        <v>7</v>
      </c>
      <c r="C16" s="74" t="str">
        <f>'[1]prezence'!C33</f>
        <v>Křížová Tereza</v>
      </c>
      <c r="D16" s="73">
        <f>'[1]prezence'!D33</f>
        <v>1999</v>
      </c>
      <c r="E16" s="74" t="str">
        <f>'[1]prezence'!E33</f>
        <v>Sokol Milevsko</v>
      </c>
      <c r="F16" s="74" t="str">
        <f>'[1]prezence'!F33</f>
        <v>Jordánová</v>
      </c>
      <c r="G16" s="75">
        <f t="shared" si="0"/>
        <v>48.39999999999999</v>
      </c>
      <c r="H16" s="82">
        <v>6</v>
      </c>
      <c r="I16" s="83">
        <v>9.05</v>
      </c>
      <c r="J16" s="84"/>
      <c r="K16" s="50">
        <f t="shared" si="1"/>
        <v>15.05</v>
      </c>
      <c r="L16" s="55">
        <v>3</v>
      </c>
      <c r="M16" s="56">
        <v>7.6</v>
      </c>
      <c r="N16" s="57"/>
      <c r="O16" s="50">
        <f t="shared" si="2"/>
        <v>10.6</v>
      </c>
      <c r="P16" s="79">
        <v>3.3</v>
      </c>
      <c r="Q16" s="56">
        <v>7.15</v>
      </c>
      <c r="R16" s="57"/>
      <c r="S16" s="54">
        <f t="shared" si="3"/>
        <v>10.45</v>
      </c>
      <c r="T16" s="55">
        <v>4.2</v>
      </c>
      <c r="U16" s="56">
        <v>8.1</v>
      </c>
      <c r="V16" s="57"/>
      <c r="W16" s="54">
        <f t="shared" si="4"/>
        <v>12.3</v>
      </c>
    </row>
    <row r="17" spans="2:23" ht="12.75">
      <c r="B17" s="73">
        <v>8</v>
      </c>
      <c r="C17" s="74" t="str">
        <f>'[1]prezence'!C28</f>
        <v>Hronová Dominika</v>
      </c>
      <c r="D17" s="73">
        <f>'[1]prezence'!D28</f>
        <v>1999</v>
      </c>
      <c r="E17" s="74" t="str">
        <f>'[1]prezence'!E28</f>
        <v>SG Pelhřimov</v>
      </c>
      <c r="F17" s="74" t="str">
        <f>'[1]prezence'!F28</f>
        <v>Zourová, Jiříková</v>
      </c>
      <c r="G17" s="75">
        <f t="shared" si="0"/>
        <v>47.87499999999999</v>
      </c>
      <c r="H17" s="79">
        <v>6</v>
      </c>
      <c r="I17" s="80">
        <v>8.7</v>
      </c>
      <c r="J17" s="81"/>
      <c r="K17" s="50">
        <f t="shared" si="1"/>
        <v>14.7</v>
      </c>
      <c r="L17" s="51">
        <v>2.6</v>
      </c>
      <c r="M17" s="52">
        <v>7.5</v>
      </c>
      <c r="N17" s="53"/>
      <c r="O17" s="50">
        <f t="shared" si="2"/>
        <v>10.1</v>
      </c>
      <c r="P17" s="79">
        <v>3.3</v>
      </c>
      <c r="Q17" s="52">
        <v>7.375</v>
      </c>
      <c r="R17" s="53"/>
      <c r="S17" s="54">
        <f t="shared" si="3"/>
        <v>10.675</v>
      </c>
      <c r="T17" s="51">
        <v>4.7</v>
      </c>
      <c r="U17" s="52">
        <v>7.7</v>
      </c>
      <c r="V17" s="53"/>
      <c r="W17" s="54">
        <f t="shared" si="4"/>
        <v>12.4</v>
      </c>
    </row>
    <row r="18" spans="2:23" ht="12.75">
      <c r="B18" s="85">
        <v>9</v>
      </c>
      <c r="C18" s="74" t="str">
        <f>'[1]prezence'!C26</f>
        <v>Kuchťáková Belinda</v>
      </c>
      <c r="D18" s="73">
        <f>'[1]prezence'!D26</f>
        <v>2000</v>
      </c>
      <c r="E18" s="74" t="str">
        <f>'[1]prezence'!E26</f>
        <v>KSG Znojmo</v>
      </c>
      <c r="F18" s="74" t="str">
        <f>'[1]prezence'!F26</f>
        <v>Hýbnerová</v>
      </c>
      <c r="G18" s="75">
        <f t="shared" si="0"/>
        <v>47.225</v>
      </c>
      <c r="H18" s="82">
        <v>6</v>
      </c>
      <c r="I18" s="83">
        <v>8.75</v>
      </c>
      <c r="J18" s="84"/>
      <c r="K18" s="50">
        <f t="shared" si="1"/>
        <v>14.75</v>
      </c>
      <c r="L18" s="55">
        <v>2.6</v>
      </c>
      <c r="M18" s="56">
        <v>6.35</v>
      </c>
      <c r="N18" s="57"/>
      <c r="O18" s="50">
        <f t="shared" si="2"/>
        <v>8.95</v>
      </c>
      <c r="P18" s="79">
        <v>4.4</v>
      </c>
      <c r="Q18" s="56">
        <v>6.375</v>
      </c>
      <c r="R18" s="57"/>
      <c r="S18" s="54">
        <f t="shared" si="3"/>
        <v>10.775</v>
      </c>
      <c r="T18" s="55">
        <v>5.5</v>
      </c>
      <c r="U18" s="56">
        <v>7.25</v>
      </c>
      <c r="V18" s="57"/>
      <c r="W18" s="54">
        <f t="shared" si="4"/>
        <v>12.75</v>
      </c>
    </row>
    <row r="19" spans="2:23" ht="12.75">
      <c r="B19" s="85">
        <v>10</v>
      </c>
      <c r="C19" s="74" t="str">
        <f>'[1]prezence'!C12</f>
        <v>Vrabčeková Kristýna</v>
      </c>
      <c r="D19" s="73">
        <f>'[1]prezence'!D12</f>
        <v>1999</v>
      </c>
      <c r="E19" s="74" t="str">
        <f>'[1]prezence'!E12</f>
        <v>TJ Slovan J. Hradec</v>
      </c>
      <c r="F19" s="74" t="str">
        <f>'[1]prezence'!F12</f>
        <v>Jírová</v>
      </c>
      <c r="G19" s="75">
        <f t="shared" si="0"/>
        <v>47.125</v>
      </c>
      <c r="H19" s="79">
        <v>6</v>
      </c>
      <c r="I19" s="80">
        <v>7.85</v>
      </c>
      <c r="J19" s="81"/>
      <c r="K19" s="50">
        <f t="shared" si="1"/>
        <v>13.85</v>
      </c>
      <c r="L19" s="79">
        <v>2.7</v>
      </c>
      <c r="M19" s="80">
        <v>7.175</v>
      </c>
      <c r="N19" s="81"/>
      <c r="O19" s="50">
        <f t="shared" si="2"/>
        <v>9.875</v>
      </c>
      <c r="P19" s="79">
        <v>4.1</v>
      </c>
      <c r="Q19" s="80">
        <v>7.55</v>
      </c>
      <c r="R19" s="81"/>
      <c r="S19" s="54">
        <f t="shared" si="3"/>
        <v>11.649999999999999</v>
      </c>
      <c r="T19" s="79">
        <v>5.4</v>
      </c>
      <c r="U19" s="80">
        <v>6.35</v>
      </c>
      <c r="V19" s="81"/>
      <c r="W19" s="54">
        <f t="shared" si="4"/>
        <v>11.75</v>
      </c>
    </row>
    <row r="20" spans="2:23" ht="12.75">
      <c r="B20" s="73">
        <v>11</v>
      </c>
      <c r="C20" s="74" t="str">
        <f>'[1]prezence'!C36</f>
        <v>Šimková Zuzana</v>
      </c>
      <c r="D20" s="73">
        <f>'[1]prezence'!D36</f>
        <v>2000</v>
      </c>
      <c r="E20" s="74" t="str">
        <f>'[1]prezence'!E36</f>
        <v>TJ Merkur ČB</v>
      </c>
      <c r="F20" s="74" t="str">
        <f>'[1]prezence'!F36</f>
        <v>Zabilka</v>
      </c>
      <c r="G20" s="75">
        <f t="shared" si="0"/>
        <v>46.199999999999996</v>
      </c>
      <c r="H20" s="82">
        <v>6</v>
      </c>
      <c r="I20" s="83">
        <v>8.5</v>
      </c>
      <c r="J20" s="84"/>
      <c r="K20" s="50">
        <f t="shared" si="1"/>
        <v>14.5</v>
      </c>
      <c r="L20" s="55">
        <v>2.7</v>
      </c>
      <c r="M20" s="56">
        <v>7.4</v>
      </c>
      <c r="N20" s="57"/>
      <c r="O20" s="50">
        <f t="shared" si="2"/>
        <v>10.100000000000001</v>
      </c>
      <c r="P20" s="79">
        <v>2.5</v>
      </c>
      <c r="Q20" s="56">
        <v>6.45</v>
      </c>
      <c r="R20" s="57"/>
      <c r="S20" s="54">
        <f t="shared" si="3"/>
        <v>8.95</v>
      </c>
      <c r="T20" s="55">
        <v>5.1</v>
      </c>
      <c r="U20" s="56">
        <v>7.55</v>
      </c>
      <c r="V20" s="57"/>
      <c r="W20" s="54">
        <f t="shared" si="4"/>
        <v>12.649999999999999</v>
      </c>
    </row>
    <row r="21" spans="2:23" ht="12.75">
      <c r="B21" s="85">
        <v>12</v>
      </c>
      <c r="C21" s="74" t="str">
        <f>'[1]prezence'!C18</f>
        <v>Rychtecká Anna</v>
      </c>
      <c r="D21" s="73">
        <f>'[1]prezence'!D18</f>
        <v>2000</v>
      </c>
      <c r="E21" s="74" t="str">
        <f>'[1]prezence'!E18</f>
        <v>TJ Spartak MAS S.Ústí</v>
      </c>
      <c r="F21" s="74" t="str">
        <f>'[1]prezence'!F18</f>
        <v>Prokop, Blafková</v>
      </c>
      <c r="G21" s="75">
        <f t="shared" si="0"/>
        <v>45.75</v>
      </c>
      <c r="H21" s="79">
        <v>6</v>
      </c>
      <c r="I21" s="80">
        <v>8.15</v>
      </c>
      <c r="J21" s="81"/>
      <c r="K21" s="50">
        <f t="shared" si="1"/>
        <v>14.15</v>
      </c>
      <c r="L21" s="51">
        <v>1.8</v>
      </c>
      <c r="M21" s="52">
        <v>7.45</v>
      </c>
      <c r="N21" s="53"/>
      <c r="O21" s="50">
        <f t="shared" si="2"/>
        <v>9.25</v>
      </c>
      <c r="P21" s="79">
        <v>2.6</v>
      </c>
      <c r="Q21" s="52">
        <v>8.3</v>
      </c>
      <c r="R21" s="53"/>
      <c r="S21" s="54">
        <f t="shared" si="3"/>
        <v>10.9</v>
      </c>
      <c r="T21" s="51">
        <v>3.1</v>
      </c>
      <c r="U21" s="52">
        <v>8.35</v>
      </c>
      <c r="V21" s="53"/>
      <c r="W21" s="54">
        <f t="shared" si="4"/>
        <v>11.45</v>
      </c>
    </row>
    <row r="22" spans="2:23" ht="12.75">
      <c r="B22" s="85">
        <v>13</v>
      </c>
      <c r="C22" s="74" t="str">
        <f>'[1]prezence'!C11</f>
        <v>Vránová Daniela</v>
      </c>
      <c r="D22" s="73">
        <f>'[1]prezence'!D11</f>
        <v>2000</v>
      </c>
      <c r="E22" s="74" t="str">
        <f>'[1]prezence'!E11</f>
        <v>TJ Slovan J. Hradec</v>
      </c>
      <c r="F22" s="74" t="str">
        <f>'[1]prezence'!F11</f>
        <v>Jírová</v>
      </c>
      <c r="G22" s="75">
        <f t="shared" si="0"/>
        <v>45.349999999999994</v>
      </c>
      <c r="H22" s="82">
        <v>6</v>
      </c>
      <c r="I22" s="83">
        <v>7.2</v>
      </c>
      <c r="J22" s="84"/>
      <c r="K22" s="50">
        <f t="shared" si="1"/>
        <v>13.2</v>
      </c>
      <c r="L22" s="82">
        <v>2.6</v>
      </c>
      <c r="M22" s="83">
        <v>8</v>
      </c>
      <c r="N22" s="84"/>
      <c r="O22" s="50">
        <f t="shared" si="2"/>
        <v>10.6</v>
      </c>
      <c r="P22" s="79">
        <v>3.4</v>
      </c>
      <c r="Q22" s="83">
        <v>7.85</v>
      </c>
      <c r="R22" s="84"/>
      <c r="S22" s="54">
        <f t="shared" si="3"/>
        <v>11.25</v>
      </c>
      <c r="T22" s="82">
        <v>4.2</v>
      </c>
      <c r="U22" s="83">
        <v>6.1</v>
      </c>
      <c r="V22" s="84"/>
      <c r="W22" s="54">
        <f t="shared" si="4"/>
        <v>10.3</v>
      </c>
    </row>
    <row r="23" spans="2:23" ht="12.75">
      <c r="B23" s="73">
        <v>14</v>
      </c>
      <c r="C23" s="74" t="str">
        <f>'[1]prezence'!C16</f>
        <v>Susková Samantha</v>
      </c>
      <c r="D23" s="73">
        <f>'[1]prezence'!D16</f>
        <v>1999</v>
      </c>
      <c r="E23" s="74" t="str">
        <f>'[1]prezence'!E16</f>
        <v>TJ Spartak MAS S.Ústí</v>
      </c>
      <c r="F23" s="74" t="str">
        <f>'[1]prezence'!F16</f>
        <v>Prokop, Blafková</v>
      </c>
      <c r="G23" s="75">
        <f t="shared" si="0"/>
        <v>45.300000000000004</v>
      </c>
      <c r="H23" s="79">
        <v>6</v>
      </c>
      <c r="I23" s="80">
        <v>7.9</v>
      </c>
      <c r="J23" s="81"/>
      <c r="K23" s="50">
        <f t="shared" si="1"/>
        <v>13.9</v>
      </c>
      <c r="L23" s="51">
        <v>2.6</v>
      </c>
      <c r="M23" s="52">
        <v>7.7</v>
      </c>
      <c r="N23" s="53"/>
      <c r="O23" s="50">
        <f t="shared" si="2"/>
        <v>10.3</v>
      </c>
      <c r="P23" s="79">
        <v>3.3</v>
      </c>
      <c r="Q23" s="52">
        <v>4.9</v>
      </c>
      <c r="R23" s="53"/>
      <c r="S23" s="54">
        <f t="shared" si="3"/>
        <v>8.2</v>
      </c>
      <c r="T23" s="51">
        <v>4.4</v>
      </c>
      <c r="U23" s="52">
        <v>8.5</v>
      </c>
      <c r="V23" s="53"/>
      <c r="W23" s="54">
        <f t="shared" si="4"/>
        <v>12.9</v>
      </c>
    </row>
    <row r="24" spans="2:23" ht="12.75">
      <c r="B24" s="85">
        <v>15</v>
      </c>
      <c r="C24" s="74" t="str">
        <f>'[1]prezence'!C37</f>
        <v>Kubešová Martina</v>
      </c>
      <c r="D24" s="73">
        <f>'[1]prezence'!D37</f>
        <v>2000</v>
      </c>
      <c r="E24" s="74" t="str">
        <f>'[1]prezence'!E37</f>
        <v>TJ Merkur ČB</v>
      </c>
      <c r="F24" s="74" t="str">
        <f>'[1]prezence'!F37</f>
        <v>Zabilka</v>
      </c>
      <c r="G24" s="75">
        <f t="shared" si="0"/>
        <v>45.15</v>
      </c>
      <c r="H24" s="82">
        <v>6</v>
      </c>
      <c r="I24" s="83">
        <v>7.4</v>
      </c>
      <c r="J24" s="84"/>
      <c r="K24" s="50">
        <f t="shared" si="1"/>
        <v>13.4</v>
      </c>
      <c r="L24" s="55">
        <v>2.7</v>
      </c>
      <c r="M24" s="56">
        <v>6.05</v>
      </c>
      <c r="N24" s="57"/>
      <c r="O24" s="50">
        <f t="shared" si="2"/>
        <v>8.75</v>
      </c>
      <c r="P24" s="79">
        <v>3.3</v>
      </c>
      <c r="Q24" s="56">
        <v>7.35</v>
      </c>
      <c r="R24" s="57"/>
      <c r="S24" s="54">
        <f t="shared" si="3"/>
        <v>10.649999999999999</v>
      </c>
      <c r="T24" s="55">
        <v>4.9</v>
      </c>
      <c r="U24" s="56">
        <v>7.45</v>
      </c>
      <c r="V24" s="57"/>
      <c r="W24" s="54">
        <f t="shared" si="4"/>
        <v>12.350000000000001</v>
      </c>
    </row>
    <row r="25" spans="2:23" ht="12.75">
      <c r="B25" s="85">
        <v>16</v>
      </c>
      <c r="C25" s="74" t="str">
        <f>'[1]prezence'!C29</f>
        <v>Zachová Karolína</v>
      </c>
      <c r="D25" s="73">
        <f>'[1]prezence'!D29</f>
        <v>2000</v>
      </c>
      <c r="E25" s="74" t="str">
        <f>'[1]prezence'!E29</f>
        <v>SG Pelhřimov</v>
      </c>
      <c r="F25" s="74" t="str">
        <f>'[1]prezence'!F29</f>
        <v>Zourová, Jiříková</v>
      </c>
      <c r="G25" s="75">
        <f t="shared" si="0"/>
        <v>45.1</v>
      </c>
      <c r="H25" s="79">
        <v>6</v>
      </c>
      <c r="I25" s="80">
        <v>8</v>
      </c>
      <c r="J25" s="81"/>
      <c r="K25" s="50">
        <f t="shared" si="1"/>
        <v>14</v>
      </c>
      <c r="L25" s="51">
        <v>2.3</v>
      </c>
      <c r="M25" s="52">
        <v>7.4</v>
      </c>
      <c r="N25" s="53"/>
      <c r="O25" s="50">
        <f t="shared" si="2"/>
        <v>9.7</v>
      </c>
      <c r="P25" s="79">
        <v>3.4</v>
      </c>
      <c r="Q25" s="52">
        <v>6.4</v>
      </c>
      <c r="R25" s="53"/>
      <c r="S25" s="54">
        <f t="shared" si="3"/>
        <v>9.8</v>
      </c>
      <c r="T25" s="51">
        <v>4.1</v>
      </c>
      <c r="U25" s="52">
        <v>7.5</v>
      </c>
      <c r="V25" s="53"/>
      <c r="W25" s="54">
        <f t="shared" si="4"/>
        <v>11.6</v>
      </c>
    </row>
    <row r="26" spans="2:23" ht="12.75">
      <c r="B26" s="73">
        <v>17</v>
      </c>
      <c r="C26" s="74" t="str">
        <f>'[1]prezence'!C44</f>
        <v>Profotová Veronika</v>
      </c>
      <c r="D26" s="73">
        <f>'[1]prezence'!D44</f>
        <v>2000</v>
      </c>
      <c r="E26" s="74" t="str">
        <f>'[1]prezence'!E44</f>
        <v>KSG Znojmo</v>
      </c>
      <c r="F26" s="74" t="str">
        <f>'[1]prezence'!F44</f>
        <v>Hýbnerová</v>
      </c>
      <c r="G26" s="75">
        <f t="shared" si="0"/>
        <v>44.2</v>
      </c>
      <c r="H26" s="82">
        <v>6</v>
      </c>
      <c r="I26" s="83">
        <v>7.6</v>
      </c>
      <c r="J26" s="84"/>
      <c r="K26" s="50">
        <f t="shared" si="1"/>
        <v>13.6</v>
      </c>
      <c r="L26" s="55">
        <v>1.8</v>
      </c>
      <c r="M26" s="56">
        <v>7.1</v>
      </c>
      <c r="N26" s="57"/>
      <c r="O26" s="50">
        <f t="shared" si="2"/>
        <v>8.9</v>
      </c>
      <c r="P26" s="51">
        <v>4.1</v>
      </c>
      <c r="Q26" s="56">
        <v>5.15</v>
      </c>
      <c r="R26" s="57"/>
      <c r="S26" s="54">
        <f t="shared" si="3"/>
        <v>9.25</v>
      </c>
      <c r="T26" s="55">
        <v>5.2</v>
      </c>
      <c r="U26" s="56">
        <v>7.25</v>
      </c>
      <c r="V26" s="57"/>
      <c r="W26" s="54">
        <f t="shared" si="4"/>
        <v>12.45</v>
      </c>
    </row>
    <row r="27" spans="2:23" ht="12.75">
      <c r="B27" s="85">
        <v>18</v>
      </c>
      <c r="C27" s="74" t="str">
        <f>'[1]prezence'!C39</f>
        <v>Smrčinová Adéla</v>
      </c>
      <c r="D27" s="73">
        <f>'[1]prezence'!D39</f>
        <v>2001</v>
      </c>
      <c r="E27" s="74" t="str">
        <f>'[1]prezence'!E39</f>
        <v>TJ Merkur ČB</v>
      </c>
      <c r="F27" s="74" t="str">
        <f>'[1]prezence'!F39</f>
        <v>Zabilka</v>
      </c>
      <c r="G27" s="75">
        <f t="shared" si="0"/>
        <v>44.2</v>
      </c>
      <c r="H27" s="79">
        <v>6</v>
      </c>
      <c r="I27" s="80">
        <v>7.3</v>
      </c>
      <c r="J27" s="81"/>
      <c r="K27" s="50">
        <f t="shared" si="1"/>
        <v>13.3</v>
      </c>
      <c r="L27" s="51">
        <v>2.6</v>
      </c>
      <c r="M27" s="52">
        <v>7.4</v>
      </c>
      <c r="N27" s="53"/>
      <c r="O27" s="50">
        <f t="shared" si="2"/>
        <v>10</v>
      </c>
      <c r="P27" s="79">
        <v>2.8</v>
      </c>
      <c r="Q27" s="52">
        <v>6.1</v>
      </c>
      <c r="R27" s="53"/>
      <c r="S27" s="54">
        <f t="shared" si="3"/>
        <v>8.899999999999999</v>
      </c>
      <c r="T27" s="51">
        <v>4.2</v>
      </c>
      <c r="U27" s="52">
        <v>7.8</v>
      </c>
      <c r="V27" s="53"/>
      <c r="W27" s="54">
        <f t="shared" si="4"/>
        <v>12</v>
      </c>
    </row>
    <row r="28" spans="2:23" ht="12.75">
      <c r="B28" s="85">
        <v>19</v>
      </c>
      <c r="C28" s="74" t="str">
        <f>'[1]prezence'!C38</f>
        <v>Houfková Klára</v>
      </c>
      <c r="D28" s="73">
        <f>'[1]prezence'!D38</f>
        <v>2000</v>
      </c>
      <c r="E28" s="74" t="str">
        <f>'[1]prezence'!E38</f>
        <v>TJ Merkur ČB</v>
      </c>
      <c r="F28" s="74" t="str">
        <f>'[1]prezence'!F38</f>
        <v>Zabilka</v>
      </c>
      <c r="G28" s="75">
        <f t="shared" si="0"/>
        <v>43.85</v>
      </c>
      <c r="H28" s="82">
        <v>6</v>
      </c>
      <c r="I28" s="83">
        <v>7.05</v>
      </c>
      <c r="J28" s="84"/>
      <c r="K28" s="50">
        <f t="shared" si="1"/>
        <v>13.05</v>
      </c>
      <c r="L28" s="55">
        <v>1.8</v>
      </c>
      <c r="M28" s="56">
        <v>7.15</v>
      </c>
      <c r="N28" s="57"/>
      <c r="O28" s="50">
        <f t="shared" si="2"/>
        <v>8.950000000000001</v>
      </c>
      <c r="P28" s="79">
        <v>2.1</v>
      </c>
      <c r="Q28" s="56">
        <v>8.25</v>
      </c>
      <c r="R28" s="57"/>
      <c r="S28" s="54">
        <f t="shared" si="3"/>
        <v>10.35</v>
      </c>
      <c r="T28" s="55">
        <v>3.9</v>
      </c>
      <c r="U28" s="56">
        <v>7.6</v>
      </c>
      <c r="V28" s="57"/>
      <c r="W28" s="54">
        <f t="shared" si="4"/>
        <v>11.5</v>
      </c>
    </row>
    <row r="29" spans="2:23" ht="12.75">
      <c r="B29" s="73">
        <v>20</v>
      </c>
      <c r="C29" s="74" t="str">
        <f>'[1]prezence'!C15</f>
        <v>Šímová Anna</v>
      </c>
      <c r="D29" s="73">
        <f>'[1]prezence'!D15</f>
        <v>1999</v>
      </c>
      <c r="E29" s="74" t="str">
        <f>'[1]prezence'!E15</f>
        <v>TJ Nová Včelnice</v>
      </c>
      <c r="F29" s="74" t="str">
        <f>'[1]prezence'!F15</f>
        <v>Koníčková, Šprinclová</v>
      </c>
      <c r="G29" s="75">
        <f t="shared" si="0"/>
        <v>43.50000000000001</v>
      </c>
      <c r="H29" s="79">
        <v>6</v>
      </c>
      <c r="I29" s="80">
        <v>8.3</v>
      </c>
      <c r="J29" s="81"/>
      <c r="K29" s="50">
        <f t="shared" si="1"/>
        <v>14.3</v>
      </c>
      <c r="L29" s="51">
        <v>2.4</v>
      </c>
      <c r="M29" s="52">
        <v>7.15</v>
      </c>
      <c r="N29" s="53"/>
      <c r="O29" s="50">
        <f t="shared" si="2"/>
        <v>9.55</v>
      </c>
      <c r="P29" s="79">
        <v>3.3</v>
      </c>
      <c r="Q29" s="52">
        <v>5.25</v>
      </c>
      <c r="R29" s="53"/>
      <c r="S29" s="54">
        <f t="shared" si="3"/>
        <v>8.55</v>
      </c>
      <c r="T29" s="51">
        <v>4.9</v>
      </c>
      <c r="U29" s="52">
        <v>6.2</v>
      </c>
      <c r="V29" s="53"/>
      <c r="W29" s="54">
        <f t="shared" si="4"/>
        <v>11.100000000000001</v>
      </c>
    </row>
    <row r="30" spans="2:23" ht="12.75">
      <c r="B30" s="85">
        <v>21</v>
      </c>
      <c r="C30" s="74" t="str">
        <f>'[1]prezence'!C20</f>
        <v>Hormichová Zuzana</v>
      </c>
      <c r="D30" s="73">
        <f>'[1]prezence'!D20</f>
        <v>1999</v>
      </c>
      <c r="E30" s="74" t="str">
        <f>'[1]prezence'!E20</f>
        <v>TJ Spartak MAS S.Ústí</v>
      </c>
      <c r="F30" s="74" t="str">
        <f>'[1]prezence'!F20</f>
        <v>Poláková</v>
      </c>
      <c r="G30" s="75">
        <f t="shared" si="0"/>
        <v>42.9</v>
      </c>
      <c r="H30" s="82">
        <v>6</v>
      </c>
      <c r="I30" s="83">
        <v>7.7</v>
      </c>
      <c r="J30" s="84"/>
      <c r="K30" s="50">
        <f t="shared" si="1"/>
        <v>13.7</v>
      </c>
      <c r="L30" s="55">
        <v>1.8</v>
      </c>
      <c r="M30" s="56">
        <v>6.2</v>
      </c>
      <c r="N30" s="57"/>
      <c r="O30" s="50">
        <f t="shared" si="2"/>
        <v>8</v>
      </c>
      <c r="P30" s="79">
        <v>3.1</v>
      </c>
      <c r="Q30" s="56">
        <v>8</v>
      </c>
      <c r="R30" s="57"/>
      <c r="S30" s="54">
        <f t="shared" si="3"/>
        <v>11.1</v>
      </c>
      <c r="T30" s="55">
        <v>3.1</v>
      </c>
      <c r="U30" s="56">
        <v>7</v>
      </c>
      <c r="V30" s="57"/>
      <c r="W30" s="54">
        <f t="shared" si="4"/>
        <v>10.1</v>
      </c>
    </row>
    <row r="31" spans="2:23" ht="12.75">
      <c r="B31" s="85">
        <v>22</v>
      </c>
      <c r="C31" s="74" t="str">
        <f>'[1]prezence'!C25</f>
        <v>Rulfová Tereza</v>
      </c>
      <c r="D31" s="73">
        <f>'[1]prezence'!D25</f>
        <v>1999</v>
      </c>
      <c r="E31" s="74" t="str">
        <f>'[1]prezence'!E25</f>
        <v>TJ Lokomotiva Veselí</v>
      </c>
      <c r="F31" s="74" t="str">
        <f>'[1]prezence'!F25</f>
        <v>Novotná</v>
      </c>
      <c r="G31" s="75">
        <f t="shared" si="0"/>
        <v>42.75</v>
      </c>
      <c r="H31" s="79">
        <v>6</v>
      </c>
      <c r="I31" s="80">
        <v>7.6</v>
      </c>
      <c r="J31" s="81"/>
      <c r="K31" s="50">
        <f t="shared" si="1"/>
        <v>13.6</v>
      </c>
      <c r="L31" s="51">
        <v>2.3</v>
      </c>
      <c r="M31" s="52">
        <v>6.95</v>
      </c>
      <c r="N31" s="53"/>
      <c r="O31" s="50">
        <f t="shared" si="2"/>
        <v>9.25</v>
      </c>
      <c r="P31" s="79">
        <v>3.2</v>
      </c>
      <c r="Q31" s="52">
        <v>7.25</v>
      </c>
      <c r="R31" s="53"/>
      <c r="S31" s="54">
        <f t="shared" si="3"/>
        <v>10.45</v>
      </c>
      <c r="T31" s="51">
        <v>4</v>
      </c>
      <c r="U31" s="52">
        <v>5.45</v>
      </c>
      <c r="V31" s="53"/>
      <c r="W31" s="54">
        <f t="shared" si="4"/>
        <v>9.45</v>
      </c>
    </row>
    <row r="32" spans="2:23" ht="12.75">
      <c r="B32" s="73">
        <v>23</v>
      </c>
      <c r="C32" s="74" t="str">
        <f>'[1]prezence'!C41</f>
        <v>Šebová Tereza</v>
      </c>
      <c r="D32" s="73">
        <f>'[1]prezence'!D41</f>
        <v>1999</v>
      </c>
      <c r="E32" s="74" t="str">
        <f>'[1]prezence'!E41</f>
        <v>TJ Merkur ČB</v>
      </c>
      <c r="F32" s="74" t="str">
        <f>'[1]prezence'!F41</f>
        <v>Bago</v>
      </c>
      <c r="G32" s="75">
        <f t="shared" si="0"/>
        <v>42.65</v>
      </c>
      <c r="H32" s="82">
        <v>6</v>
      </c>
      <c r="I32" s="83">
        <v>6.1</v>
      </c>
      <c r="J32" s="84"/>
      <c r="K32" s="50">
        <f t="shared" si="1"/>
        <v>12.1</v>
      </c>
      <c r="L32" s="55">
        <v>3.5</v>
      </c>
      <c r="M32" s="56">
        <v>5.9</v>
      </c>
      <c r="N32" s="57"/>
      <c r="O32" s="50">
        <f t="shared" si="2"/>
        <v>9.4</v>
      </c>
      <c r="P32" s="51">
        <v>4</v>
      </c>
      <c r="Q32" s="56">
        <v>6.45</v>
      </c>
      <c r="R32" s="57"/>
      <c r="S32" s="54">
        <f t="shared" si="3"/>
        <v>10.45</v>
      </c>
      <c r="T32" s="55">
        <v>4.6</v>
      </c>
      <c r="U32" s="56">
        <v>6.1</v>
      </c>
      <c r="V32" s="57"/>
      <c r="W32" s="54">
        <f t="shared" si="4"/>
        <v>10.7</v>
      </c>
    </row>
    <row r="33" spans="2:23" ht="12.75">
      <c r="B33" s="85">
        <v>24</v>
      </c>
      <c r="C33" s="74" t="str">
        <f>'[1]prezence'!C13</f>
        <v>Oravcová Kateřina</v>
      </c>
      <c r="D33" s="73">
        <f>'[1]prezence'!D13</f>
        <v>1999</v>
      </c>
      <c r="E33" s="74" t="str">
        <f>'[1]prezence'!E13</f>
        <v>TJ Slovan J. Hradec</v>
      </c>
      <c r="F33" s="74" t="str">
        <f>'[1]prezence'!F13</f>
        <v>Jírová</v>
      </c>
      <c r="G33" s="75">
        <f t="shared" si="0"/>
        <v>42.65</v>
      </c>
      <c r="H33" s="79">
        <v>6</v>
      </c>
      <c r="I33" s="80">
        <v>6.75</v>
      </c>
      <c r="J33" s="81"/>
      <c r="K33" s="50">
        <f t="shared" si="1"/>
        <v>12.75</v>
      </c>
      <c r="L33" s="51">
        <v>2.3</v>
      </c>
      <c r="M33" s="52">
        <v>5.8</v>
      </c>
      <c r="N33" s="53"/>
      <c r="O33" s="50">
        <f t="shared" si="2"/>
        <v>8.1</v>
      </c>
      <c r="P33" s="79">
        <v>3.5</v>
      </c>
      <c r="Q33" s="52">
        <v>6.65</v>
      </c>
      <c r="R33" s="53"/>
      <c r="S33" s="54">
        <f t="shared" si="3"/>
        <v>10.15</v>
      </c>
      <c r="T33" s="51">
        <v>4.6</v>
      </c>
      <c r="U33" s="52">
        <v>7.05</v>
      </c>
      <c r="V33" s="53"/>
      <c r="W33" s="54">
        <f t="shared" si="4"/>
        <v>11.649999999999999</v>
      </c>
    </row>
    <row r="34" spans="2:23" ht="12.75">
      <c r="B34" s="85">
        <v>25</v>
      </c>
      <c r="C34" s="74" t="str">
        <f>'[1]prezence'!C17</f>
        <v>Trsková Lucie</v>
      </c>
      <c r="D34" s="73">
        <f>'[1]prezence'!D17</f>
        <v>1999</v>
      </c>
      <c r="E34" s="74" t="str">
        <f>'[1]prezence'!E17</f>
        <v>TJ Spartak MAS S.Ústí</v>
      </c>
      <c r="F34" s="74" t="str">
        <f>'[1]prezence'!F17</f>
        <v>Prokop, Blafková</v>
      </c>
      <c r="G34" s="75">
        <f t="shared" si="0"/>
        <v>42.4</v>
      </c>
      <c r="H34" s="82">
        <v>6</v>
      </c>
      <c r="I34" s="83">
        <v>7.5</v>
      </c>
      <c r="J34" s="84"/>
      <c r="K34" s="50">
        <f t="shared" si="1"/>
        <v>13.5</v>
      </c>
      <c r="L34" s="55">
        <v>2.3</v>
      </c>
      <c r="M34" s="56">
        <v>5.6</v>
      </c>
      <c r="N34" s="57"/>
      <c r="O34" s="50">
        <f t="shared" si="2"/>
        <v>7.8999999999999995</v>
      </c>
      <c r="P34" s="79">
        <v>3.3</v>
      </c>
      <c r="Q34" s="56">
        <v>6.7</v>
      </c>
      <c r="R34" s="57"/>
      <c r="S34" s="54">
        <f t="shared" si="3"/>
        <v>10</v>
      </c>
      <c r="T34" s="55">
        <v>3.7</v>
      </c>
      <c r="U34" s="56">
        <v>7.3</v>
      </c>
      <c r="V34" s="57"/>
      <c r="W34" s="54">
        <f t="shared" si="4"/>
        <v>11</v>
      </c>
    </row>
    <row r="35" spans="2:23" ht="12.75">
      <c r="B35" s="73">
        <v>26</v>
      </c>
      <c r="C35" s="74" t="str">
        <f>'[1]prezence'!C14</f>
        <v>Gyselová Julie</v>
      </c>
      <c r="D35" s="73">
        <f>'[1]prezence'!D14</f>
        <v>2000</v>
      </c>
      <c r="E35" s="74" t="str">
        <f>'[1]prezence'!E14</f>
        <v>TJ Slovan J. Hradec</v>
      </c>
      <c r="F35" s="74" t="str">
        <f>'[1]prezence'!F14</f>
        <v>Kešnarová, Haneflová</v>
      </c>
      <c r="G35" s="75">
        <f t="shared" si="0"/>
        <v>42.4</v>
      </c>
      <c r="H35" s="79">
        <v>6</v>
      </c>
      <c r="I35" s="80">
        <v>8.05</v>
      </c>
      <c r="J35" s="81"/>
      <c r="K35" s="50">
        <f t="shared" si="1"/>
        <v>14.05</v>
      </c>
      <c r="L35" s="51">
        <v>1.8</v>
      </c>
      <c r="M35" s="52">
        <v>7.65</v>
      </c>
      <c r="N35" s="53"/>
      <c r="O35" s="50">
        <f t="shared" si="2"/>
        <v>9.450000000000001</v>
      </c>
      <c r="P35" s="79">
        <v>3.3</v>
      </c>
      <c r="Q35" s="52">
        <v>6.5</v>
      </c>
      <c r="R35" s="53"/>
      <c r="S35" s="54">
        <f t="shared" si="3"/>
        <v>9.8</v>
      </c>
      <c r="T35" s="51">
        <v>3.6</v>
      </c>
      <c r="U35" s="52">
        <v>5.5</v>
      </c>
      <c r="V35" s="53"/>
      <c r="W35" s="54">
        <f t="shared" si="4"/>
        <v>9.1</v>
      </c>
    </row>
    <row r="36" spans="2:23" ht="12.75">
      <c r="B36" s="85">
        <v>27</v>
      </c>
      <c r="C36" s="74" t="str">
        <f>'[1]prezence'!C23</f>
        <v>Kulhavá Eliška</v>
      </c>
      <c r="D36" s="73">
        <f>'[1]prezence'!D23</f>
        <v>2000</v>
      </c>
      <c r="E36" s="74" t="str">
        <f>'[1]prezence'!E23</f>
        <v>TJ Spartak MAS S.Ústí</v>
      </c>
      <c r="F36" s="74" t="str">
        <f>'[1]prezence'!F23</f>
        <v>Poláková</v>
      </c>
      <c r="G36" s="75">
        <f t="shared" si="0"/>
        <v>41.35</v>
      </c>
      <c r="H36" s="82">
        <v>6</v>
      </c>
      <c r="I36" s="83">
        <v>5.85</v>
      </c>
      <c r="J36" s="84"/>
      <c r="K36" s="50">
        <f t="shared" si="1"/>
        <v>11.85</v>
      </c>
      <c r="L36" s="55">
        <v>1.8</v>
      </c>
      <c r="M36" s="56">
        <v>7.1</v>
      </c>
      <c r="N36" s="57"/>
      <c r="O36" s="50">
        <f t="shared" si="2"/>
        <v>8.9</v>
      </c>
      <c r="P36" s="79">
        <v>3.1</v>
      </c>
      <c r="Q36" s="56">
        <v>7.15</v>
      </c>
      <c r="R36" s="57"/>
      <c r="S36" s="54">
        <f t="shared" si="3"/>
        <v>10.25</v>
      </c>
      <c r="T36" s="55">
        <v>3.2</v>
      </c>
      <c r="U36" s="56">
        <v>7.15</v>
      </c>
      <c r="V36" s="57"/>
      <c r="W36" s="54">
        <f t="shared" si="4"/>
        <v>10.350000000000001</v>
      </c>
    </row>
    <row r="37" spans="2:23" ht="12.75">
      <c r="B37" s="85">
        <v>28</v>
      </c>
      <c r="C37" s="74" t="str">
        <f>'[1]prezence'!C24</f>
        <v>Urbanová Tereza</v>
      </c>
      <c r="D37" s="73">
        <f>'[1]prezence'!D24</f>
        <v>2000</v>
      </c>
      <c r="E37" s="74" t="str">
        <f>'[1]prezence'!E24</f>
        <v>TJ Lokomotiva Veselí</v>
      </c>
      <c r="F37" s="74" t="str">
        <f>'[1]prezence'!F24</f>
        <v>Novotná</v>
      </c>
      <c r="G37" s="75">
        <f t="shared" si="0"/>
        <v>39.349999999999994</v>
      </c>
      <c r="H37" s="79">
        <v>6</v>
      </c>
      <c r="I37" s="80">
        <v>6.85</v>
      </c>
      <c r="J37" s="81"/>
      <c r="K37" s="50">
        <f t="shared" si="1"/>
        <v>12.85</v>
      </c>
      <c r="L37" s="51">
        <v>2.6</v>
      </c>
      <c r="M37" s="52">
        <v>5.3</v>
      </c>
      <c r="N37" s="53"/>
      <c r="O37" s="50">
        <f t="shared" si="2"/>
        <v>7.9</v>
      </c>
      <c r="P37" s="79">
        <v>2</v>
      </c>
      <c r="Q37" s="52">
        <v>5.5</v>
      </c>
      <c r="R37" s="53">
        <v>0.3</v>
      </c>
      <c r="S37" s="54">
        <f t="shared" si="3"/>
        <v>7.2</v>
      </c>
      <c r="T37" s="51">
        <v>4.3</v>
      </c>
      <c r="U37" s="52">
        <v>7.1</v>
      </c>
      <c r="V37" s="53"/>
      <c r="W37" s="54">
        <f t="shared" si="4"/>
        <v>11.399999999999999</v>
      </c>
    </row>
    <row r="38" spans="2:23" ht="12.75">
      <c r="B38" s="73">
        <v>29</v>
      </c>
      <c r="C38" s="74" t="str">
        <f>'[1]prezence'!C21</f>
        <v>Jakubcová Šárka</v>
      </c>
      <c r="D38" s="73">
        <f>'[1]prezence'!D21</f>
        <v>2000</v>
      </c>
      <c r="E38" s="74" t="str">
        <f>'[1]prezence'!E21</f>
        <v>TJ Spartak MAS S.Ústí</v>
      </c>
      <c r="F38" s="74" t="str">
        <f>'[1]prezence'!F21</f>
        <v>Poláková</v>
      </c>
      <c r="G38" s="75">
        <f t="shared" si="0"/>
        <v>39.225</v>
      </c>
      <c r="H38" s="82">
        <v>6</v>
      </c>
      <c r="I38" s="83">
        <v>7.95</v>
      </c>
      <c r="J38" s="84"/>
      <c r="K38" s="50">
        <f t="shared" si="1"/>
        <v>13.95</v>
      </c>
      <c r="L38" s="55">
        <v>1.7</v>
      </c>
      <c r="M38" s="56">
        <v>4.15</v>
      </c>
      <c r="N38" s="57"/>
      <c r="O38" s="50">
        <f t="shared" si="2"/>
        <v>5.8500000000000005</v>
      </c>
      <c r="P38" s="79">
        <v>2.6</v>
      </c>
      <c r="Q38" s="56">
        <v>6.475</v>
      </c>
      <c r="R38" s="57"/>
      <c r="S38" s="54">
        <f t="shared" si="3"/>
        <v>9.075</v>
      </c>
      <c r="T38" s="55">
        <v>3.1</v>
      </c>
      <c r="U38" s="56">
        <v>7.25</v>
      </c>
      <c r="V38" s="57"/>
      <c r="W38" s="54">
        <f t="shared" si="4"/>
        <v>10.35</v>
      </c>
    </row>
    <row r="39" spans="2:23" ht="12.75">
      <c r="B39" s="85">
        <v>30</v>
      </c>
      <c r="C39" s="74" t="str">
        <f>'[1]prezence'!C40</f>
        <v>Polívková Valentýna</v>
      </c>
      <c r="D39" s="73">
        <f>'[1]prezence'!D40</f>
        <v>2000</v>
      </c>
      <c r="E39" s="74" t="str">
        <f>'[1]prezence'!E40</f>
        <v>TJ Merkur ČB</v>
      </c>
      <c r="F39" s="74" t="str">
        <f>'[1]prezence'!F40</f>
        <v>Bago</v>
      </c>
      <c r="G39" s="75">
        <f t="shared" si="0"/>
        <v>38.675000000000004</v>
      </c>
      <c r="H39" s="79">
        <v>6</v>
      </c>
      <c r="I39" s="80">
        <v>6.75</v>
      </c>
      <c r="J39" s="81"/>
      <c r="K39" s="50">
        <f t="shared" si="1"/>
        <v>12.75</v>
      </c>
      <c r="L39" s="51">
        <v>2.4</v>
      </c>
      <c r="M39" s="52">
        <v>5.45</v>
      </c>
      <c r="N39" s="53"/>
      <c r="O39" s="50">
        <f t="shared" si="2"/>
        <v>7.85</v>
      </c>
      <c r="P39" s="79">
        <v>3.1</v>
      </c>
      <c r="Q39" s="52">
        <v>4.875</v>
      </c>
      <c r="R39" s="53"/>
      <c r="S39" s="54">
        <f t="shared" si="3"/>
        <v>7.975</v>
      </c>
      <c r="T39" s="51">
        <v>3.7</v>
      </c>
      <c r="U39" s="52">
        <v>6.4</v>
      </c>
      <c r="V39" s="53"/>
      <c r="W39" s="54">
        <f t="shared" si="4"/>
        <v>10.100000000000001</v>
      </c>
    </row>
    <row r="40" spans="2:23" ht="12.75">
      <c r="B40" s="85">
        <v>31</v>
      </c>
      <c r="C40" s="74" t="str">
        <f>'[1]prezence'!C32</f>
        <v>Součková Celestýna</v>
      </c>
      <c r="D40" s="73">
        <f>'[1]prezence'!D32</f>
        <v>2000</v>
      </c>
      <c r="E40" s="74" t="str">
        <f>'[1]prezence'!E32</f>
        <v>TJ Spartak MAS S.Ústí</v>
      </c>
      <c r="F40" s="74" t="str">
        <f>'[1]prezence'!F32</f>
        <v>Poláková</v>
      </c>
      <c r="G40" s="75">
        <f t="shared" si="0"/>
        <v>38.325</v>
      </c>
      <c r="H40" s="82">
        <v>6</v>
      </c>
      <c r="I40" s="83">
        <v>6.5</v>
      </c>
      <c r="J40" s="84"/>
      <c r="K40" s="50">
        <f t="shared" si="1"/>
        <v>12.5</v>
      </c>
      <c r="L40" s="55">
        <v>1.8</v>
      </c>
      <c r="M40" s="56">
        <v>5.125</v>
      </c>
      <c r="N40" s="57"/>
      <c r="O40" s="50">
        <f t="shared" si="2"/>
        <v>6.925</v>
      </c>
      <c r="P40" s="86">
        <v>2.3</v>
      </c>
      <c r="Q40" s="56">
        <v>6.35</v>
      </c>
      <c r="R40" s="57"/>
      <c r="S40" s="54">
        <f t="shared" si="3"/>
        <v>8.649999999999999</v>
      </c>
      <c r="T40" s="55">
        <v>3.1</v>
      </c>
      <c r="U40" s="56">
        <v>7.15</v>
      </c>
      <c r="V40" s="57"/>
      <c r="W40" s="54">
        <f t="shared" si="4"/>
        <v>10.25</v>
      </c>
    </row>
    <row r="41" spans="2:23" ht="12.75">
      <c r="B41" s="73">
        <v>32</v>
      </c>
      <c r="C41" s="74" t="str">
        <f>'[1]prezence'!C43</f>
        <v>Vrábelová Kateřina</v>
      </c>
      <c r="D41" s="73">
        <f>'[1]prezence'!D43</f>
        <v>1999</v>
      </c>
      <c r="E41" s="74" t="str">
        <f>'[1]prezence'!E43</f>
        <v>TJ Šumavan Vimperk</v>
      </c>
      <c r="F41" s="74" t="str">
        <f>'[1]prezence'!F43</f>
        <v>Kotlíková</v>
      </c>
      <c r="G41" s="75">
        <f t="shared" si="0"/>
        <v>34.8</v>
      </c>
      <c r="H41" s="79">
        <v>6</v>
      </c>
      <c r="I41" s="80">
        <v>6.95</v>
      </c>
      <c r="J41" s="81"/>
      <c r="K41" s="50">
        <f t="shared" si="1"/>
        <v>12.95</v>
      </c>
      <c r="L41" s="51">
        <v>1.1</v>
      </c>
      <c r="M41" s="52">
        <v>3.3</v>
      </c>
      <c r="N41" s="53"/>
      <c r="O41" s="50">
        <f t="shared" si="2"/>
        <v>4.4</v>
      </c>
      <c r="P41" s="72">
        <v>2.5</v>
      </c>
      <c r="Q41" s="52">
        <v>5.3</v>
      </c>
      <c r="R41" s="53"/>
      <c r="S41" s="54">
        <f t="shared" si="3"/>
        <v>7.8</v>
      </c>
      <c r="T41" s="51">
        <v>2.8</v>
      </c>
      <c r="U41" s="52">
        <v>6.85</v>
      </c>
      <c r="V41" s="53"/>
      <c r="W41" s="54">
        <f t="shared" si="4"/>
        <v>9.649999999999999</v>
      </c>
    </row>
    <row r="42" spans="2:23" ht="12.75">
      <c r="B42" s="85">
        <v>33</v>
      </c>
      <c r="C42" s="74" t="str">
        <f>'[1]prezence'!C22</f>
        <v>Dušková Anna</v>
      </c>
      <c r="D42" s="73">
        <f>'[1]prezence'!D22</f>
        <v>1999</v>
      </c>
      <c r="E42" s="74" t="str">
        <f>'[1]prezence'!E22</f>
        <v>TJ Spartak MAS S.Ústí</v>
      </c>
      <c r="F42" s="74" t="str">
        <f>'[1]prezence'!F22</f>
        <v>Poláková</v>
      </c>
      <c r="G42" s="75">
        <f t="shared" si="0"/>
        <v>32.75</v>
      </c>
      <c r="H42" s="82">
        <v>6</v>
      </c>
      <c r="I42" s="83">
        <v>6.4</v>
      </c>
      <c r="J42" s="84"/>
      <c r="K42" s="50">
        <f t="shared" si="1"/>
        <v>12.4</v>
      </c>
      <c r="L42" s="55">
        <v>2.1</v>
      </c>
      <c r="M42" s="56">
        <v>0.95</v>
      </c>
      <c r="N42" s="57"/>
      <c r="O42" s="50">
        <f t="shared" si="2"/>
        <v>3.05</v>
      </c>
      <c r="P42" s="86">
        <v>3.1</v>
      </c>
      <c r="Q42" s="56">
        <v>4.1</v>
      </c>
      <c r="R42" s="57"/>
      <c r="S42" s="54">
        <f t="shared" si="3"/>
        <v>7.199999999999999</v>
      </c>
      <c r="T42" s="55">
        <v>3.1</v>
      </c>
      <c r="U42" s="56">
        <v>7</v>
      </c>
      <c r="V42" s="57"/>
      <c r="W42" s="54">
        <f t="shared" si="4"/>
        <v>10.1</v>
      </c>
    </row>
    <row r="43" spans="3:4" ht="11.25">
      <c r="C43" s="1"/>
      <c r="D43" s="1"/>
    </row>
    <row r="44" spans="3:4" ht="11.25">
      <c r="C44" s="1"/>
      <c r="D44" s="1"/>
    </row>
    <row r="45" spans="3:4" ht="11.25">
      <c r="C45" s="1"/>
      <c r="D45" s="1"/>
    </row>
    <row r="46" spans="3:4" ht="11.25">
      <c r="C46" s="1"/>
      <c r="D46" s="1"/>
    </row>
    <row r="47" spans="3:4" ht="11.25">
      <c r="C47" s="1"/>
      <c r="D47" s="1"/>
    </row>
    <row r="48" spans="3:4" ht="11.25">
      <c r="C48" s="1"/>
      <c r="D48" s="1"/>
    </row>
    <row r="49" spans="3:4" ht="11.25">
      <c r="C49" s="1"/>
      <c r="D49" s="1"/>
    </row>
    <row r="50" spans="3:4" ht="11.25">
      <c r="C50" s="1"/>
      <c r="D50" s="1"/>
    </row>
    <row r="51" spans="3:4" ht="11.25">
      <c r="C51" s="1"/>
      <c r="D51" s="1"/>
    </row>
    <row r="52" spans="3:4" ht="11.25">
      <c r="C52" s="1"/>
      <c r="D52" s="1"/>
    </row>
    <row r="53" spans="3:4" ht="11.25">
      <c r="C53" s="1"/>
      <c r="D53" s="1"/>
    </row>
    <row r="54" spans="3:4" ht="11.25">
      <c r="C54" s="1"/>
      <c r="D54" s="1"/>
    </row>
    <row r="55" spans="3:4" ht="11.25">
      <c r="C55" s="1"/>
      <c r="D55" s="1"/>
    </row>
    <row r="56" spans="3:4" ht="11.25">
      <c r="C56" s="1"/>
      <c r="D56" s="1"/>
    </row>
    <row r="57" spans="3:4" ht="11.25">
      <c r="C57" s="1"/>
      <c r="D57" s="1"/>
    </row>
    <row r="58" spans="3:4" ht="11.25">
      <c r="C58" s="1"/>
      <c r="D58" s="1"/>
    </row>
    <row r="59" spans="3:4" ht="11.25">
      <c r="C59" s="1"/>
      <c r="D59" s="1"/>
    </row>
  </sheetData>
  <mergeCells count="6">
    <mergeCell ref="B1:W1"/>
    <mergeCell ref="B2:G2"/>
    <mergeCell ref="H7:K7"/>
    <mergeCell ref="L7:O7"/>
    <mergeCell ref="P7:S7"/>
    <mergeCell ref="T7:W7"/>
  </mergeCells>
  <conditionalFormatting sqref="I10:J42 M10:N42 Q10:R42 U10:V42">
    <cfRule type="cellIs" priority="1" dxfId="0" operator="greaterThan" stopIfTrue="1">
      <formula>10</formula>
    </cfRule>
  </conditionalFormatting>
  <printOptions/>
  <pageMargins left="0.53" right="0.54" top="1" bottom="1" header="0.4921259845" footer="0.492125984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workbookViewId="0" topLeftCell="A1">
      <selection activeCell="I37" sqref="I37"/>
    </sheetView>
  </sheetViews>
  <sheetFormatPr defaultColWidth="9.140625" defaultRowHeight="12.75"/>
  <cols>
    <col min="1" max="1" width="0.85546875" style="0" customWidth="1"/>
    <col min="2" max="2" width="2.8515625" style="0" customWidth="1"/>
    <col min="3" max="3" width="20.00390625" style="0" customWidth="1"/>
    <col min="4" max="4" width="5.28125" style="0" customWidth="1"/>
    <col min="5" max="5" width="20.28125" style="0" customWidth="1"/>
    <col min="6" max="6" width="21.140625" style="0" customWidth="1"/>
    <col min="7" max="7" width="8.140625" style="0" customWidth="1"/>
    <col min="8" max="8" width="7.00390625" style="0" customWidth="1"/>
    <col min="9" max="9" width="8.57421875" style="0" customWidth="1"/>
    <col min="10" max="10" width="4.7109375" style="0" customWidth="1"/>
    <col min="11" max="11" width="6.8515625" style="0" customWidth="1"/>
    <col min="12" max="12" width="7.140625" style="0" customWidth="1"/>
    <col min="13" max="13" width="6.28125" style="0" customWidth="1"/>
    <col min="14" max="14" width="4.421875" style="0" customWidth="1"/>
    <col min="16" max="16" width="6.140625" style="0" customWidth="1"/>
    <col min="17" max="17" width="6.421875" style="0" customWidth="1"/>
    <col min="18" max="18" width="4.57421875" style="0" customWidth="1"/>
    <col min="19" max="19" width="8.140625" style="0" customWidth="1"/>
    <col min="20" max="20" width="6.57421875" style="0" customWidth="1"/>
    <col min="21" max="21" width="7.57421875" style="0" customWidth="1"/>
    <col min="22" max="22" width="4.8515625" style="0" customWidth="1"/>
    <col min="23" max="23" width="7.8515625" style="0" customWidth="1"/>
  </cols>
  <sheetData>
    <row r="1" spans="1:23" ht="15.75" thickBot="1">
      <c r="A1" s="30"/>
      <c r="B1" s="93" t="str">
        <f>'[2]prezence'!E3</f>
        <v>I. ROČNÍK JINDŘICHOHRADECKÁ LIGA 7.11.2009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1:23" ht="15" thickBot="1">
      <c r="A2" s="31"/>
      <c r="B2" s="100"/>
      <c r="C2" s="100"/>
      <c r="D2" s="100"/>
      <c r="E2" s="100"/>
      <c r="F2" s="100"/>
      <c r="G2" s="100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  <c r="T2" s="33"/>
      <c r="U2" s="33"/>
      <c r="V2" s="33"/>
      <c r="W2" s="33"/>
    </row>
    <row r="3" spans="1:23" ht="15.75" thickBot="1">
      <c r="A3" s="31"/>
      <c r="B3" s="34"/>
      <c r="C3" s="35"/>
      <c r="D3" s="35"/>
      <c r="E3" s="36"/>
      <c r="F3" s="37" t="s">
        <v>6</v>
      </c>
      <c r="G3" s="38" t="str">
        <f>'[2]prezence'!E7</f>
        <v>III. LIGA</v>
      </c>
      <c r="H3" s="39"/>
      <c r="I3" s="39"/>
      <c r="J3" s="39"/>
      <c r="K3" s="39"/>
      <c r="L3" s="39"/>
      <c r="M3" s="39"/>
      <c r="N3" s="39"/>
      <c r="O3" s="36"/>
      <c r="P3" s="36"/>
      <c r="Q3" s="36"/>
      <c r="R3" s="36"/>
      <c r="S3" s="36"/>
      <c r="T3" s="36"/>
      <c r="U3" s="36"/>
      <c r="V3" s="36"/>
      <c r="W3" s="40"/>
    </row>
    <row r="4" spans="1:23" ht="11.25" customHeight="1" thickBot="1">
      <c r="A4" s="31"/>
      <c r="B4" s="32"/>
      <c r="C4" s="32"/>
      <c r="D4" s="32"/>
      <c r="E4" s="32"/>
      <c r="F4" s="32"/>
      <c r="G4" s="32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5" thickBot="1">
      <c r="A5" s="32"/>
      <c r="B5" s="11"/>
      <c r="C5" s="7" t="s">
        <v>0</v>
      </c>
      <c r="D5" s="12" t="str">
        <f>'[2]prezence'!E4</f>
        <v>Zdeňka Musilová</v>
      </c>
      <c r="E5" s="6"/>
      <c r="F5" s="13"/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thickBot="1">
      <c r="A6" s="41"/>
      <c r="B6" s="11"/>
      <c r="C6" s="7" t="s">
        <v>1</v>
      </c>
      <c r="D6" s="12" t="str">
        <f>'[2]prezence'!E5</f>
        <v>Jiřina Dvořáková</v>
      </c>
      <c r="E6" s="6"/>
      <c r="F6" s="13"/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71" customFormat="1" ht="12" thickBot="1">
      <c r="A7" s="1"/>
      <c r="B7" s="14"/>
      <c r="C7" s="15"/>
      <c r="D7" s="15"/>
      <c r="E7" s="14"/>
      <c r="F7" s="14"/>
      <c r="G7" s="16" t="s">
        <v>11</v>
      </c>
      <c r="H7" s="97" t="s">
        <v>7</v>
      </c>
      <c r="I7" s="98"/>
      <c r="J7" s="98"/>
      <c r="K7" s="99"/>
      <c r="L7" s="97" t="s">
        <v>8</v>
      </c>
      <c r="M7" s="98"/>
      <c r="N7" s="98"/>
      <c r="O7" s="99"/>
      <c r="P7" s="97" t="s">
        <v>9</v>
      </c>
      <c r="Q7" s="98"/>
      <c r="R7" s="98"/>
      <c r="S7" s="99"/>
      <c r="T7" s="97" t="s">
        <v>10</v>
      </c>
      <c r="U7" s="98"/>
      <c r="V7" s="98"/>
      <c r="W7" s="99"/>
    </row>
    <row r="8" spans="1:23" s="71" customFormat="1" ht="12" thickBot="1">
      <c r="A8" s="1"/>
      <c r="B8" s="17" t="s">
        <v>17</v>
      </c>
      <c r="C8" s="18" t="s">
        <v>2</v>
      </c>
      <c r="D8" s="17" t="s">
        <v>3</v>
      </c>
      <c r="E8" s="18" t="s">
        <v>4</v>
      </c>
      <c r="F8" s="19" t="s">
        <v>5</v>
      </c>
      <c r="G8" s="20" t="s">
        <v>12</v>
      </c>
      <c r="H8" s="42" t="s">
        <v>13</v>
      </c>
      <c r="I8" s="43" t="s">
        <v>14</v>
      </c>
      <c r="J8" s="44" t="s">
        <v>16</v>
      </c>
      <c r="K8" s="45" t="s">
        <v>15</v>
      </c>
      <c r="L8" s="42" t="s">
        <v>13</v>
      </c>
      <c r="M8" s="43" t="s">
        <v>14</v>
      </c>
      <c r="N8" s="44" t="s">
        <v>16</v>
      </c>
      <c r="O8" s="45" t="s">
        <v>15</v>
      </c>
      <c r="P8" s="42" t="s">
        <v>13</v>
      </c>
      <c r="Q8" s="43" t="s">
        <v>14</v>
      </c>
      <c r="R8" s="44" t="s">
        <v>16</v>
      </c>
      <c r="S8" s="45" t="s">
        <v>15</v>
      </c>
      <c r="T8" s="42" t="s">
        <v>13</v>
      </c>
      <c r="U8" s="43" t="s">
        <v>14</v>
      </c>
      <c r="V8" s="44" t="s">
        <v>16</v>
      </c>
      <c r="W8" s="45" t="s">
        <v>15</v>
      </c>
    </row>
    <row r="9" spans="1:23" ht="9.75" customHeight="1" thickBot="1">
      <c r="A9" s="31"/>
      <c r="B9" s="89"/>
      <c r="C9" s="90"/>
      <c r="D9" s="89"/>
      <c r="E9" s="90"/>
      <c r="F9" s="90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ht="14.25">
      <c r="A10" s="33"/>
      <c r="B10" s="73">
        <v>1</v>
      </c>
      <c r="C10" s="74" t="str">
        <f>'[2]prezence'!C18</f>
        <v>Kudrličková Veronika</v>
      </c>
      <c r="D10" s="73">
        <f>'[2]prezence'!D18</f>
        <v>1996</v>
      </c>
      <c r="E10" s="74" t="str">
        <f>'[2]prezence'!E18</f>
        <v>Sokol Písek </v>
      </c>
      <c r="F10" s="74" t="str">
        <f>'[2]prezence'!F18</f>
        <v>Jiroutová</v>
      </c>
      <c r="G10" s="75">
        <f aca="true" t="shared" si="0" ref="G10:G29">K10+O10+S10+W10</f>
        <v>45.925</v>
      </c>
      <c r="H10" s="76">
        <v>2.4</v>
      </c>
      <c r="I10" s="77">
        <v>9.25</v>
      </c>
      <c r="J10" s="78"/>
      <c r="K10" s="46">
        <f aca="true" t="shared" si="1" ref="K10:K29">H10+I10-J10</f>
        <v>11.65</v>
      </c>
      <c r="L10" s="47">
        <v>2.3</v>
      </c>
      <c r="M10" s="48">
        <v>8.7</v>
      </c>
      <c r="N10" s="49"/>
      <c r="O10" s="46">
        <f aca="true" t="shared" si="2" ref="O10:O29">L10+M10-N10</f>
        <v>11</v>
      </c>
      <c r="P10" s="76">
        <v>3.3</v>
      </c>
      <c r="Q10" s="48">
        <v>8.575</v>
      </c>
      <c r="R10" s="49"/>
      <c r="S10" s="46">
        <f aca="true" t="shared" si="3" ref="S10:S29">P10+Q10-R10</f>
        <v>11.875</v>
      </c>
      <c r="T10" s="47">
        <v>3.4</v>
      </c>
      <c r="U10" s="48">
        <v>8</v>
      </c>
      <c r="V10" s="49"/>
      <c r="W10" s="46">
        <f aca="true" t="shared" si="4" ref="W10:W29">T10+U10-V10</f>
        <v>11.4</v>
      </c>
    </row>
    <row r="11" spans="1:23" ht="14.25">
      <c r="A11" s="33"/>
      <c r="B11" s="73">
        <v>2</v>
      </c>
      <c r="C11" s="74" t="str">
        <f>'[2]prezence'!C17</f>
        <v>Jiroutová Kristýna</v>
      </c>
      <c r="D11" s="73">
        <f>'[2]prezence'!D17</f>
        <v>1996</v>
      </c>
      <c r="E11" s="74" t="str">
        <f>'[2]prezence'!E17</f>
        <v>Sokol Písek </v>
      </c>
      <c r="F11" s="74" t="str">
        <f>'[2]prezence'!F17</f>
        <v>Jiroutová</v>
      </c>
      <c r="G11" s="75">
        <f t="shared" si="0"/>
        <v>45.8</v>
      </c>
      <c r="H11" s="79">
        <v>2.4</v>
      </c>
      <c r="I11" s="80">
        <v>8.9</v>
      </c>
      <c r="J11" s="81"/>
      <c r="K11" s="50">
        <f t="shared" si="1"/>
        <v>11.3</v>
      </c>
      <c r="L11" s="51">
        <v>2.3</v>
      </c>
      <c r="M11" s="52">
        <v>8.35</v>
      </c>
      <c r="N11" s="53"/>
      <c r="O11" s="50">
        <f t="shared" si="2"/>
        <v>10.649999999999999</v>
      </c>
      <c r="P11" s="79">
        <v>3.2</v>
      </c>
      <c r="Q11" s="52">
        <v>8.25</v>
      </c>
      <c r="R11" s="53"/>
      <c r="S11" s="54">
        <f t="shared" si="3"/>
        <v>11.45</v>
      </c>
      <c r="T11" s="51">
        <v>3.7</v>
      </c>
      <c r="U11" s="52">
        <v>8.7</v>
      </c>
      <c r="V11" s="53"/>
      <c r="W11" s="54">
        <f t="shared" si="4"/>
        <v>12.399999999999999</v>
      </c>
    </row>
    <row r="12" spans="1:23" ht="14.25">
      <c r="A12" s="33"/>
      <c r="B12" s="73">
        <v>3</v>
      </c>
      <c r="C12" s="74" t="str">
        <f>'[2]prezence'!C11</f>
        <v>Jírová Leona</v>
      </c>
      <c r="D12" s="73">
        <f>'[2]prezence'!D11</f>
        <v>1996</v>
      </c>
      <c r="E12" s="74" t="str">
        <f>'[2]prezence'!E11</f>
        <v>TJ Slovan J. Hradec</v>
      </c>
      <c r="F12" s="74" t="str">
        <f>'[2]prezence'!F11</f>
        <v>Dvořáková</v>
      </c>
      <c r="G12" s="75">
        <f t="shared" si="0"/>
        <v>44.1</v>
      </c>
      <c r="H12" s="82">
        <v>2.4</v>
      </c>
      <c r="I12" s="83">
        <v>9.25</v>
      </c>
      <c r="J12" s="84"/>
      <c r="K12" s="50">
        <f t="shared" si="1"/>
        <v>11.65</v>
      </c>
      <c r="L12" s="82">
        <v>2.5</v>
      </c>
      <c r="M12" s="83">
        <v>6.95</v>
      </c>
      <c r="N12" s="84"/>
      <c r="O12" s="50">
        <f t="shared" si="2"/>
        <v>9.45</v>
      </c>
      <c r="P12" s="79">
        <v>3.5</v>
      </c>
      <c r="Q12" s="83">
        <v>8.65</v>
      </c>
      <c r="R12" s="84"/>
      <c r="S12" s="54">
        <f t="shared" si="3"/>
        <v>12.15</v>
      </c>
      <c r="T12" s="82">
        <v>3.7</v>
      </c>
      <c r="U12" s="83">
        <v>7.15</v>
      </c>
      <c r="V12" s="84"/>
      <c r="W12" s="54">
        <f t="shared" si="4"/>
        <v>10.850000000000001</v>
      </c>
    </row>
    <row r="13" spans="1:23" ht="14.25">
      <c r="A13" s="33"/>
      <c r="B13" s="73">
        <v>4</v>
      </c>
      <c r="C13" s="74" t="str">
        <f>'[2]prezence'!C16</f>
        <v>Brousilová Natálie</v>
      </c>
      <c r="D13" s="73">
        <f>'[2]prezence'!D16</f>
        <v>1996</v>
      </c>
      <c r="E13" s="74" t="str">
        <f>'[2]prezence'!E16</f>
        <v>Sokol Písek </v>
      </c>
      <c r="F13" s="74" t="str">
        <f>'[2]prezence'!F16</f>
        <v>Jiroutová</v>
      </c>
      <c r="G13" s="75">
        <f t="shared" si="0"/>
        <v>43.5</v>
      </c>
      <c r="H13" s="79">
        <v>2.4</v>
      </c>
      <c r="I13" s="80">
        <v>8.75</v>
      </c>
      <c r="J13" s="81"/>
      <c r="K13" s="50">
        <f t="shared" si="1"/>
        <v>11.15</v>
      </c>
      <c r="L13" s="51">
        <v>2.2</v>
      </c>
      <c r="M13" s="52">
        <v>6.65</v>
      </c>
      <c r="N13" s="53"/>
      <c r="O13" s="50">
        <f t="shared" si="2"/>
        <v>8.850000000000001</v>
      </c>
      <c r="P13" s="79">
        <v>3.2</v>
      </c>
      <c r="Q13" s="52">
        <v>8.8</v>
      </c>
      <c r="R13" s="53"/>
      <c r="S13" s="54">
        <f t="shared" si="3"/>
        <v>12</v>
      </c>
      <c r="T13" s="51">
        <v>3.4</v>
      </c>
      <c r="U13" s="52">
        <v>8.1</v>
      </c>
      <c r="V13" s="53"/>
      <c r="W13" s="54">
        <f t="shared" si="4"/>
        <v>11.5</v>
      </c>
    </row>
    <row r="14" spans="1:23" ht="14.25">
      <c r="A14" s="33"/>
      <c r="B14" s="73">
        <v>5</v>
      </c>
      <c r="C14" s="74" t="str">
        <f>'[2]prezence'!C23</f>
        <v>Vobořilová Dita</v>
      </c>
      <c r="D14" s="73">
        <f>'[2]prezence'!D23</f>
        <v>1998</v>
      </c>
      <c r="E14" s="74" t="str">
        <f>'[2]prezence'!E23</f>
        <v>TJ Merkur ČB</v>
      </c>
      <c r="F14" s="74" t="str">
        <f>'[2]prezence'!F23</f>
        <v>Bago</v>
      </c>
      <c r="G14" s="75">
        <f t="shared" si="0"/>
        <v>42.525000000000006</v>
      </c>
      <c r="H14" s="82">
        <v>2.4</v>
      </c>
      <c r="I14" s="83">
        <v>8.5</v>
      </c>
      <c r="J14" s="84"/>
      <c r="K14" s="50">
        <f t="shared" si="1"/>
        <v>10.9</v>
      </c>
      <c r="L14" s="55">
        <v>2.2</v>
      </c>
      <c r="M14" s="56">
        <v>6.6</v>
      </c>
      <c r="N14" s="57"/>
      <c r="O14" s="50">
        <f t="shared" si="2"/>
        <v>8.8</v>
      </c>
      <c r="P14" s="79">
        <v>3.1</v>
      </c>
      <c r="Q14" s="56">
        <v>8.225</v>
      </c>
      <c r="R14" s="57"/>
      <c r="S14" s="54">
        <f t="shared" si="3"/>
        <v>11.325</v>
      </c>
      <c r="T14" s="55">
        <v>3.3</v>
      </c>
      <c r="U14" s="56">
        <v>8.2</v>
      </c>
      <c r="V14" s="57"/>
      <c r="W14" s="54">
        <f t="shared" si="4"/>
        <v>11.5</v>
      </c>
    </row>
    <row r="15" spans="1:23" ht="14.25">
      <c r="A15" s="33"/>
      <c r="B15" s="85">
        <v>6</v>
      </c>
      <c r="C15" s="74" t="str">
        <f>'[2]prezence'!C12</f>
        <v>Havlová Gabriela</v>
      </c>
      <c r="D15" s="73">
        <f>'[2]prezence'!D12</f>
        <v>1997</v>
      </c>
      <c r="E15" s="74" t="str">
        <f>'[2]prezence'!E12</f>
        <v>TJ Slovan J. Hradec</v>
      </c>
      <c r="F15" s="74" t="str">
        <f>'[2]prezence'!F12</f>
        <v>Dvořáková</v>
      </c>
      <c r="G15" s="75">
        <f t="shared" si="0"/>
        <v>42.075</v>
      </c>
      <c r="H15" s="79">
        <v>2.4</v>
      </c>
      <c r="I15" s="80">
        <v>9.4</v>
      </c>
      <c r="J15" s="81"/>
      <c r="K15" s="50">
        <f t="shared" si="1"/>
        <v>11.8</v>
      </c>
      <c r="L15" s="79">
        <v>2.3</v>
      </c>
      <c r="M15" s="80">
        <v>7.775</v>
      </c>
      <c r="N15" s="81"/>
      <c r="O15" s="50">
        <f t="shared" si="2"/>
        <v>10.075</v>
      </c>
      <c r="P15" s="79">
        <v>3.5</v>
      </c>
      <c r="Q15" s="80">
        <v>6.35</v>
      </c>
      <c r="R15" s="81"/>
      <c r="S15" s="54">
        <f t="shared" si="3"/>
        <v>9.85</v>
      </c>
      <c r="T15" s="79">
        <v>3.5</v>
      </c>
      <c r="U15" s="80">
        <v>6.85</v>
      </c>
      <c r="V15" s="81"/>
      <c r="W15" s="54">
        <f t="shared" si="4"/>
        <v>10.35</v>
      </c>
    </row>
    <row r="16" spans="1:23" ht="14.25">
      <c r="A16" s="33"/>
      <c r="B16" s="85">
        <v>7</v>
      </c>
      <c r="C16" s="74" t="str">
        <f>'[2]prezence'!C14</f>
        <v>Matyšová Aneta</v>
      </c>
      <c r="D16" s="73">
        <f>'[2]prezence'!D14</f>
        <v>1997</v>
      </c>
      <c r="E16" s="74" t="str">
        <f>'[2]prezence'!E14</f>
        <v>TJ Spartak MAS S.Ústí</v>
      </c>
      <c r="F16" s="74" t="str">
        <f>'[2]prezence'!F14</f>
        <v>Prokop, Blafková</v>
      </c>
      <c r="G16" s="75">
        <f t="shared" si="0"/>
        <v>41.7</v>
      </c>
      <c r="H16" s="82">
        <v>3</v>
      </c>
      <c r="I16" s="83">
        <v>8.4</v>
      </c>
      <c r="J16" s="84"/>
      <c r="K16" s="50">
        <f t="shared" si="1"/>
        <v>11.4</v>
      </c>
      <c r="L16" s="55">
        <v>2.2</v>
      </c>
      <c r="M16" s="56">
        <v>7.9</v>
      </c>
      <c r="N16" s="57"/>
      <c r="O16" s="50">
        <f t="shared" si="2"/>
        <v>10.100000000000001</v>
      </c>
      <c r="P16" s="79">
        <v>2.6</v>
      </c>
      <c r="Q16" s="56">
        <v>7.55</v>
      </c>
      <c r="R16" s="57"/>
      <c r="S16" s="54">
        <f t="shared" si="3"/>
        <v>10.15</v>
      </c>
      <c r="T16" s="55">
        <v>2.9</v>
      </c>
      <c r="U16" s="56">
        <v>7.15</v>
      </c>
      <c r="V16" s="57"/>
      <c r="W16" s="54">
        <f t="shared" si="4"/>
        <v>10.05</v>
      </c>
    </row>
    <row r="17" spans="1:23" ht="14.25">
      <c r="A17" s="33"/>
      <c r="B17" s="73">
        <v>8</v>
      </c>
      <c r="C17" s="74" t="str">
        <f>'[2]prezence'!C22</f>
        <v>Stejskalová Adéla</v>
      </c>
      <c r="D17" s="73">
        <f>'[2]prezence'!D22</f>
        <v>1998</v>
      </c>
      <c r="E17" s="74" t="str">
        <f>'[2]prezence'!E22</f>
        <v>Sokol Milevsko</v>
      </c>
      <c r="F17" s="74" t="str">
        <f>'[2]prezence'!F22</f>
        <v>Jordánová</v>
      </c>
      <c r="G17" s="75">
        <f t="shared" si="0"/>
        <v>40.875</v>
      </c>
      <c r="H17" s="79">
        <v>2.4</v>
      </c>
      <c r="I17" s="80">
        <v>8.9</v>
      </c>
      <c r="J17" s="81"/>
      <c r="K17" s="50">
        <f t="shared" si="1"/>
        <v>11.3</v>
      </c>
      <c r="L17" s="51">
        <v>2.3</v>
      </c>
      <c r="M17" s="52">
        <v>6.875</v>
      </c>
      <c r="N17" s="53"/>
      <c r="O17" s="50">
        <f t="shared" si="2"/>
        <v>9.175</v>
      </c>
      <c r="P17" s="79">
        <v>3.1</v>
      </c>
      <c r="Q17" s="52">
        <v>7.3</v>
      </c>
      <c r="R17" s="53"/>
      <c r="S17" s="54">
        <f t="shared" si="3"/>
        <v>10.4</v>
      </c>
      <c r="T17" s="51">
        <v>2.2</v>
      </c>
      <c r="U17" s="52">
        <v>7.8</v>
      </c>
      <c r="V17" s="53"/>
      <c r="W17" s="54">
        <f t="shared" si="4"/>
        <v>10</v>
      </c>
    </row>
    <row r="18" spans="1:23" ht="14.25">
      <c r="A18" s="33"/>
      <c r="B18" s="85">
        <v>9</v>
      </c>
      <c r="C18" s="74" t="str">
        <f>'[2]prezence'!C15</f>
        <v>Andrlíková Monika</v>
      </c>
      <c r="D18" s="73">
        <f>'[2]prezence'!D15</f>
        <v>1997</v>
      </c>
      <c r="E18" s="74" t="str">
        <f>'[2]prezence'!E15</f>
        <v>Sokol Písek </v>
      </c>
      <c r="F18" s="74" t="str">
        <f>'[2]prezence'!F15</f>
        <v>Jiroutová</v>
      </c>
      <c r="G18" s="75">
        <f t="shared" si="0"/>
        <v>40.5</v>
      </c>
      <c r="H18" s="82">
        <v>2.4</v>
      </c>
      <c r="I18" s="83">
        <v>8.6</v>
      </c>
      <c r="J18" s="84"/>
      <c r="K18" s="50">
        <f t="shared" si="1"/>
        <v>11</v>
      </c>
      <c r="L18" s="55">
        <v>2.2</v>
      </c>
      <c r="M18" s="56">
        <v>7.15</v>
      </c>
      <c r="N18" s="57"/>
      <c r="O18" s="50">
        <f t="shared" si="2"/>
        <v>9.350000000000001</v>
      </c>
      <c r="P18" s="79">
        <v>3.2</v>
      </c>
      <c r="Q18" s="56">
        <v>6.35</v>
      </c>
      <c r="R18" s="57"/>
      <c r="S18" s="54">
        <f t="shared" si="3"/>
        <v>9.55</v>
      </c>
      <c r="T18" s="55">
        <v>3.3</v>
      </c>
      <c r="U18" s="56">
        <v>7.3</v>
      </c>
      <c r="V18" s="57"/>
      <c r="W18" s="54">
        <f t="shared" si="4"/>
        <v>10.6</v>
      </c>
    </row>
    <row r="19" spans="1:23" ht="14.25">
      <c r="A19" s="33"/>
      <c r="B19" s="85">
        <v>10</v>
      </c>
      <c r="C19" s="74" t="str">
        <f>'[2]prezence'!C20</f>
        <v>Hrubcová Nikola</v>
      </c>
      <c r="D19" s="73">
        <f>'[2]prezence'!D20</f>
        <v>1998</v>
      </c>
      <c r="E19" s="74" t="str">
        <f>'[2]prezence'!E20</f>
        <v>TJ Nová Včelnice</v>
      </c>
      <c r="F19" s="74" t="str">
        <f>'[2]prezence'!F20</f>
        <v>Koníčková,Šprinclová</v>
      </c>
      <c r="G19" s="75">
        <f t="shared" si="0"/>
        <v>39.1</v>
      </c>
      <c r="H19" s="79">
        <v>2.4</v>
      </c>
      <c r="I19" s="80">
        <v>8.1</v>
      </c>
      <c r="J19" s="81"/>
      <c r="K19" s="50">
        <f t="shared" si="1"/>
        <v>10.5</v>
      </c>
      <c r="L19" s="51">
        <v>2.3</v>
      </c>
      <c r="M19" s="52">
        <v>6.95</v>
      </c>
      <c r="N19" s="53"/>
      <c r="O19" s="50">
        <f t="shared" si="2"/>
        <v>9.25</v>
      </c>
      <c r="P19" s="79">
        <v>3.1</v>
      </c>
      <c r="Q19" s="52">
        <v>7.1</v>
      </c>
      <c r="R19" s="53"/>
      <c r="S19" s="54">
        <f t="shared" si="3"/>
        <v>10.2</v>
      </c>
      <c r="T19" s="51">
        <v>3.1</v>
      </c>
      <c r="U19" s="52">
        <v>6.05</v>
      </c>
      <c r="V19" s="53"/>
      <c r="W19" s="54">
        <f t="shared" si="4"/>
        <v>9.15</v>
      </c>
    </row>
    <row r="20" spans="1:23" ht="14.25">
      <c r="A20" s="33"/>
      <c r="B20" s="73">
        <v>11</v>
      </c>
      <c r="C20" s="74" t="str">
        <f>'[2]prezence'!C25</f>
        <v>Nováková Eliška</v>
      </c>
      <c r="D20" s="73">
        <f>'[2]prezence'!D25</f>
        <v>1997</v>
      </c>
      <c r="E20" s="74" t="str">
        <f>'[2]prezence'!E25</f>
        <v>TJ Merkur ČB</v>
      </c>
      <c r="F20" s="74" t="str">
        <f>'[2]prezence'!F25</f>
        <v>Zabilka</v>
      </c>
      <c r="G20" s="75">
        <f t="shared" si="0"/>
        <v>38.699999999999996</v>
      </c>
      <c r="H20" s="82">
        <v>2.4</v>
      </c>
      <c r="I20" s="83">
        <v>6.7</v>
      </c>
      <c r="J20" s="84"/>
      <c r="K20" s="50">
        <f t="shared" si="1"/>
        <v>9.1</v>
      </c>
      <c r="L20" s="55">
        <v>2.2</v>
      </c>
      <c r="M20" s="56">
        <v>6.75</v>
      </c>
      <c r="N20" s="57"/>
      <c r="O20" s="50">
        <f t="shared" si="2"/>
        <v>8.95</v>
      </c>
      <c r="P20" s="79">
        <v>3.1</v>
      </c>
      <c r="Q20" s="56">
        <v>8.2</v>
      </c>
      <c r="R20" s="57"/>
      <c r="S20" s="54">
        <f t="shared" si="3"/>
        <v>11.299999999999999</v>
      </c>
      <c r="T20" s="55">
        <v>2.9</v>
      </c>
      <c r="U20" s="56">
        <v>6.45</v>
      </c>
      <c r="V20" s="57"/>
      <c r="W20" s="54">
        <f t="shared" si="4"/>
        <v>9.35</v>
      </c>
    </row>
    <row r="21" spans="1:23" ht="14.25">
      <c r="A21" s="33"/>
      <c r="B21" s="85">
        <v>12</v>
      </c>
      <c r="C21" s="74" t="str">
        <f>'[2]prezence'!C24</f>
        <v>Kubešová Michaela</v>
      </c>
      <c r="D21" s="73">
        <f>'[2]prezence'!D24</f>
        <v>1997</v>
      </c>
      <c r="E21" s="74" t="str">
        <f>'[2]prezence'!E24</f>
        <v>TJ Merkur ČB</v>
      </c>
      <c r="F21" s="74" t="str">
        <f>'[2]prezence'!F24</f>
        <v>Zabilka</v>
      </c>
      <c r="G21" s="75">
        <f t="shared" si="0"/>
        <v>38.3</v>
      </c>
      <c r="H21" s="79">
        <v>2.4</v>
      </c>
      <c r="I21" s="80">
        <v>7.7</v>
      </c>
      <c r="J21" s="81"/>
      <c r="K21" s="50">
        <f t="shared" si="1"/>
        <v>10.1</v>
      </c>
      <c r="L21" s="51">
        <v>2.2</v>
      </c>
      <c r="M21" s="52">
        <v>5.8</v>
      </c>
      <c r="N21" s="53"/>
      <c r="O21" s="50">
        <f t="shared" si="2"/>
        <v>8</v>
      </c>
      <c r="P21" s="79">
        <v>3.1</v>
      </c>
      <c r="Q21" s="52">
        <v>6.95</v>
      </c>
      <c r="R21" s="53"/>
      <c r="S21" s="54">
        <f t="shared" si="3"/>
        <v>10.05</v>
      </c>
      <c r="T21" s="51">
        <v>3.3</v>
      </c>
      <c r="U21" s="52">
        <v>6.85</v>
      </c>
      <c r="V21" s="53"/>
      <c r="W21" s="54">
        <f t="shared" si="4"/>
        <v>10.149999999999999</v>
      </c>
    </row>
    <row r="22" spans="1:23" ht="14.25">
      <c r="A22" s="33"/>
      <c r="B22" s="85">
        <v>13</v>
      </c>
      <c r="C22" s="74" t="str">
        <f>'[2]prezence'!C13</f>
        <v>Vojtová Tereza</v>
      </c>
      <c r="D22" s="73">
        <f>'[2]prezence'!D13</f>
        <v>1996</v>
      </c>
      <c r="E22" s="74" t="str">
        <f>'[2]prezence'!E13</f>
        <v>TJ Lokomotiva Veselí</v>
      </c>
      <c r="F22" s="74" t="str">
        <f>'[2]prezence'!F13</f>
        <v>Novotná</v>
      </c>
      <c r="G22" s="75">
        <f t="shared" si="0"/>
        <v>36.75</v>
      </c>
      <c r="H22" s="82">
        <v>2.4</v>
      </c>
      <c r="I22" s="83">
        <v>7.95</v>
      </c>
      <c r="J22" s="84"/>
      <c r="K22" s="50">
        <f t="shared" si="1"/>
        <v>10.35</v>
      </c>
      <c r="L22" s="55">
        <v>2.2</v>
      </c>
      <c r="M22" s="56">
        <v>5.6</v>
      </c>
      <c r="N22" s="57"/>
      <c r="O22" s="50">
        <f t="shared" si="2"/>
        <v>7.8</v>
      </c>
      <c r="P22" s="79">
        <v>3.1</v>
      </c>
      <c r="Q22" s="56">
        <v>5.75</v>
      </c>
      <c r="R22" s="57"/>
      <c r="S22" s="54">
        <f t="shared" si="3"/>
        <v>8.85</v>
      </c>
      <c r="T22" s="55">
        <v>2.9</v>
      </c>
      <c r="U22" s="56">
        <v>6.85</v>
      </c>
      <c r="V22" s="57"/>
      <c r="W22" s="54">
        <f t="shared" si="4"/>
        <v>9.75</v>
      </c>
    </row>
    <row r="23" spans="1:23" ht="14.25">
      <c r="A23" s="33"/>
      <c r="B23" s="73">
        <v>14</v>
      </c>
      <c r="C23" s="74" t="str">
        <f>'[2]prezence'!C26</f>
        <v>Černá Andrea</v>
      </c>
      <c r="D23" s="73">
        <f>'[2]prezence'!D26</f>
        <v>1997</v>
      </c>
      <c r="E23" s="74" t="str">
        <f>'[2]prezence'!E26</f>
        <v>TJ Merkur ČB</v>
      </c>
      <c r="F23" s="74" t="str">
        <f>'[2]prezence'!F26</f>
        <v>Zabilka</v>
      </c>
      <c r="G23" s="75">
        <f t="shared" si="0"/>
        <v>36.325</v>
      </c>
      <c r="H23" s="79">
        <v>2.4</v>
      </c>
      <c r="I23" s="80">
        <v>8.3</v>
      </c>
      <c r="J23" s="81"/>
      <c r="K23" s="50">
        <f t="shared" si="1"/>
        <v>10.700000000000001</v>
      </c>
      <c r="L23" s="51">
        <v>2.2</v>
      </c>
      <c r="M23" s="52">
        <v>5.8</v>
      </c>
      <c r="N23" s="53"/>
      <c r="O23" s="50">
        <f t="shared" si="2"/>
        <v>8</v>
      </c>
      <c r="P23" s="79">
        <v>3.1</v>
      </c>
      <c r="Q23" s="52">
        <v>6.125</v>
      </c>
      <c r="R23" s="53"/>
      <c r="S23" s="54">
        <f t="shared" si="3"/>
        <v>9.225</v>
      </c>
      <c r="T23" s="51">
        <v>1.8</v>
      </c>
      <c r="U23" s="52">
        <v>6.6</v>
      </c>
      <c r="V23" s="53"/>
      <c r="W23" s="54">
        <f t="shared" si="4"/>
        <v>8.4</v>
      </c>
    </row>
    <row r="24" spans="1:23" ht="14.25">
      <c r="A24" s="33"/>
      <c r="B24" s="85">
        <v>15</v>
      </c>
      <c r="C24" s="74" t="str">
        <f>'[2]prezence'!C21</f>
        <v>Hrubcová Aneta</v>
      </c>
      <c r="D24" s="73">
        <f>'[2]prezence'!D21</f>
        <v>1998</v>
      </c>
      <c r="E24" s="74" t="str">
        <f>'[2]prezence'!E21</f>
        <v>TJ Nová Včelnice</v>
      </c>
      <c r="F24" s="74" t="str">
        <f>'[2]prezence'!F21</f>
        <v>Koníčková,Šprinclová</v>
      </c>
      <c r="G24" s="75">
        <f t="shared" si="0"/>
        <v>36.325</v>
      </c>
      <c r="H24" s="82">
        <v>2.4</v>
      </c>
      <c r="I24" s="83">
        <v>8.35</v>
      </c>
      <c r="J24" s="84"/>
      <c r="K24" s="50">
        <f t="shared" si="1"/>
        <v>10.75</v>
      </c>
      <c r="L24" s="55">
        <v>2.1</v>
      </c>
      <c r="M24" s="56">
        <v>1.525</v>
      </c>
      <c r="N24" s="57"/>
      <c r="O24" s="50">
        <f t="shared" si="2"/>
        <v>3.625</v>
      </c>
      <c r="P24" s="79">
        <v>3.1</v>
      </c>
      <c r="Q24" s="56">
        <v>7.95</v>
      </c>
      <c r="R24" s="57"/>
      <c r="S24" s="54">
        <f t="shared" si="3"/>
        <v>11.05</v>
      </c>
      <c r="T24" s="55">
        <v>3.3</v>
      </c>
      <c r="U24" s="56">
        <v>7.6</v>
      </c>
      <c r="V24" s="57"/>
      <c r="W24" s="54">
        <f t="shared" si="4"/>
        <v>10.899999999999999</v>
      </c>
    </row>
    <row r="25" spans="1:23" ht="14.25">
      <c r="A25" s="33"/>
      <c r="B25" s="85">
        <v>16</v>
      </c>
      <c r="C25" s="74" t="str">
        <f>'[2]prezence'!C10</f>
        <v>Bečková Andrea</v>
      </c>
      <c r="D25" s="73">
        <f>'[2]prezence'!D10</f>
        <v>1998</v>
      </c>
      <c r="E25" s="74" t="str">
        <f>'[2]prezence'!E10</f>
        <v>TJ Slovan J. Hradec</v>
      </c>
      <c r="F25" s="74" t="str">
        <f>'[2]prezence'!F10</f>
        <v>Jírová</v>
      </c>
      <c r="G25" s="75">
        <f t="shared" si="0"/>
        <v>35.9</v>
      </c>
      <c r="H25" s="79">
        <v>2.4</v>
      </c>
      <c r="I25" s="80">
        <v>7.45</v>
      </c>
      <c r="J25" s="81"/>
      <c r="K25" s="50">
        <f t="shared" si="1"/>
        <v>9.85</v>
      </c>
      <c r="L25" s="79">
        <v>2.2</v>
      </c>
      <c r="M25" s="80">
        <v>6.2</v>
      </c>
      <c r="N25" s="81"/>
      <c r="O25" s="50">
        <f t="shared" si="2"/>
        <v>8.4</v>
      </c>
      <c r="P25" s="79">
        <v>2.6</v>
      </c>
      <c r="Q25" s="80">
        <v>6.1</v>
      </c>
      <c r="R25" s="81"/>
      <c r="S25" s="54">
        <f t="shared" si="3"/>
        <v>8.7</v>
      </c>
      <c r="T25" s="79">
        <v>3.2</v>
      </c>
      <c r="U25" s="80">
        <v>5.75</v>
      </c>
      <c r="V25" s="81"/>
      <c r="W25" s="54">
        <f t="shared" si="4"/>
        <v>8.95</v>
      </c>
    </row>
    <row r="26" spans="1:23" ht="14.25">
      <c r="A26" s="33"/>
      <c r="B26" s="73">
        <v>17</v>
      </c>
      <c r="C26" s="74" t="str">
        <f>'[2]prezence'!C19</f>
        <v>Pfaurová Eliška</v>
      </c>
      <c r="D26" s="73">
        <f>'[2]prezence'!D19</f>
        <v>1997</v>
      </c>
      <c r="E26" s="74" t="str">
        <f>'[2]prezence'!E19</f>
        <v>TJ Nová Včelnice</v>
      </c>
      <c r="F26" s="74" t="str">
        <f>'[2]prezence'!F19</f>
        <v>Koníčková,Šprinclová</v>
      </c>
      <c r="G26" s="75">
        <f t="shared" si="0"/>
        <v>35.875</v>
      </c>
      <c r="H26" s="82">
        <v>2.4</v>
      </c>
      <c r="I26" s="83">
        <v>7.9</v>
      </c>
      <c r="J26" s="84"/>
      <c r="K26" s="50">
        <f t="shared" si="1"/>
        <v>10.3</v>
      </c>
      <c r="L26" s="55">
        <v>2.3</v>
      </c>
      <c r="M26" s="56">
        <v>5.875</v>
      </c>
      <c r="N26" s="57"/>
      <c r="O26" s="50">
        <f t="shared" si="2"/>
        <v>8.175</v>
      </c>
      <c r="P26" s="79">
        <v>3.2</v>
      </c>
      <c r="Q26" s="56">
        <v>6.5</v>
      </c>
      <c r="R26" s="57"/>
      <c r="S26" s="54">
        <f t="shared" si="3"/>
        <v>9.7</v>
      </c>
      <c r="T26" s="55">
        <v>2.8</v>
      </c>
      <c r="U26" s="56">
        <v>4.9</v>
      </c>
      <c r="V26" s="57"/>
      <c r="W26" s="54">
        <f t="shared" si="4"/>
        <v>7.7</v>
      </c>
    </row>
    <row r="27" spans="1:23" ht="14.25">
      <c r="A27" s="33"/>
      <c r="B27" s="85">
        <v>18</v>
      </c>
      <c r="C27" s="74" t="str">
        <f>'[2]prezence'!C29</f>
        <v>Pešková Hana</v>
      </c>
      <c r="D27" s="73">
        <f>'[2]prezence'!D29</f>
        <v>1997</v>
      </c>
      <c r="E27" s="74" t="str">
        <f>'[2]prezence'!E29</f>
        <v>Šumavan Vimperk</v>
      </c>
      <c r="F27" s="74" t="str">
        <f>'[2]prezence'!F29</f>
        <v>Kotlíková</v>
      </c>
      <c r="G27" s="75">
        <f t="shared" si="0"/>
        <v>32.8</v>
      </c>
      <c r="H27" s="79">
        <v>2.4</v>
      </c>
      <c r="I27" s="80">
        <v>8</v>
      </c>
      <c r="J27" s="81"/>
      <c r="K27" s="50">
        <f t="shared" si="1"/>
        <v>10.4</v>
      </c>
      <c r="L27" s="51">
        <v>1.6</v>
      </c>
      <c r="M27" s="52">
        <v>1.25</v>
      </c>
      <c r="N27" s="53"/>
      <c r="O27" s="50">
        <f t="shared" si="2"/>
        <v>2.85</v>
      </c>
      <c r="P27" s="79">
        <v>3.1</v>
      </c>
      <c r="Q27" s="52">
        <v>7.8</v>
      </c>
      <c r="R27" s="53"/>
      <c r="S27" s="54">
        <f t="shared" si="3"/>
        <v>10.9</v>
      </c>
      <c r="T27" s="51">
        <v>3.3</v>
      </c>
      <c r="U27" s="52">
        <v>5.35</v>
      </c>
      <c r="V27" s="53"/>
      <c r="W27" s="54">
        <f t="shared" si="4"/>
        <v>8.649999999999999</v>
      </c>
    </row>
    <row r="28" spans="1:23" ht="14.25">
      <c r="A28" s="33"/>
      <c r="B28" s="85">
        <v>19</v>
      </c>
      <c r="C28" s="74" t="str">
        <f>'[2]prezence'!C27</f>
        <v>Tetourová Lucie</v>
      </c>
      <c r="D28" s="73">
        <f>'[2]prezence'!D27</f>
        <v>1996</v>
      </c>
      <c r="E28" s="74" t="str">
        <f>'[2]prezence'!E27</f>
        <v>Šumavan Vimperk</v>
      </c>
      <c r="F28" s="74" t="str">
        <f>'[2]prezence'!F27</f>
        <v>Kotlíková</v>
      </c>
      <c r="G28" s="75">
        <f t="shared" si="0"/>
        <v>27.95</v>
      </c>
      <c r="H28" s="82">
        <v>2.4</v>
      </c>
      <c r="I28" s="83">
        <v>6.95</v>
      </c>
      <c r="J28" s="84"/>
      <c r="K28" s="50">
        <f t="shared" si="1"/>
        <v>9.35</v>
      </c>
      <c r="L28" s="55">
        <v>1.6</v>
      </c>
      <c r="M28" s="56">
        <v>1.55</v>
      </c>
      <c r="N28" s="57"/>
      <c r="O28" s="50">
        <f t="shared" si="2"/>
        <v>3.1500000000000004</v>
      </c>
      <c r="P28" s="79">
        <v>2.1</v>
      </c>
      <c r="Q28" s="56">
        <v>5.3</v>
      </c>
      <c r="R28" s="57"/>
      <c r="S28" s="54">
        <f t="shared" si="3"/>
        <v>7.4</v>
      </c>
      <c r="T28" s="55">
        <v>2.4</v>
      </c>
      <c r="U28" s="56">
        <v>5.65</v>
      </c>
      <c r="V28" s="57"/>
      <c r="W28" s="54">
        <f t="shared" si="4"/>
        <v>8.05</v>
      </c>
    </row>
    <row r="29" spans="1:23" ht="14.25">
      <c r="A29" s="33"/>
      <c r="B29" s="73">
        <v>20</v>
      </c>
      <c r="C29" s="74" t="str">
        <f>'[2]prezence'!C28</f>
        <v>Trojanská Ivona</v>
      </c>
      <c r="D29" s="73">
        <f>'[2]prezence'!D28</f>
        <v>1997</v>
      </c>
      <c r="E29" s="74" t="str">
        <f>'[2]prezence'!E28</f>
        <v>Šumavan Vimperk</v>
      </c>
      <c r="F29" s="74" t="str">
        <f>'[2]prezence'!F28</f>
        <v>Kotlíková</v>
      </c>
      <c r="G29" s="75">
        <f t="shared" si="0"/>
        <v>26.500000000000004</v>
      </c>
      <c r="H29" s="79">
        <v>2.4</v>
      </c>
      <c r="I29" s="80">
        <v>6.5</v>
      </c>
      <c r="J29" s="81"/>
      <c r="K29" s="50">
        <f t="shared" si="1"/>
        <v>8.9</v>
      </c>
      <c r="L29" s="51">
        <v>1.4</v>
      </c>
      <c r="M29" s="52">
        <v>0</v>
      </c>
      <c r="N29" s="53"/>
      <c r="O29" s="50">
        <f t="shared" si="2"/>
        <v>1.4</v>
      </c>
      <c r="P29" s="79">
        <v>2</v>
      </c>
      <c r="Q29" s="52">
        <v>5.65</v>
      </c>
      <c r="R29" s="53"/>
      <c r="S29" s="54">
        <f t="shared" si="3"/>
        <v>7.65</v>
      </c>
      <c r="T29" s="51">
        <v>1.9</v>
      </c>
      <c r="U29" s="52">
        <v>6.65</v>
      </c>
      <c r="V29" s="53"/>
      <c r="W29" s="54">
        <f t="shared" si="4"/>
        <v>8.55</v>
      </c>
    </row>
  </sheetData>
  <mergeCells count="6">
    <mergeCell ref="B1:W1"/>
    <mergeCell ref="B2:G2"/>
    <mergeCell ref="H7:K7"/>
    <mergeCell ref="L7:O7"/>
    <mergeCell ref="P7:S7"/>
    <mergeCell ref="T7:W7"/>
  </mergeCells>
  <conditionalFormatting sqref="I10:J29 M10:N29 Q10:R29 U10:V29">
    <cfRule type="cellIs" priority="1" dxfId="0" operator="greaterThan" stopIfTrue="1">
      <formula>10</formula>
    </cfRule>
  </conditionalFormatting>
  <printOptions/>
  <pageMargins left="0.51" right="0.75" top="1" bottom="1" header="0.4921259845" footer="0.492125984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7"/>
  <sheetViews>
    <sheetView workbookViewId="0" topLeftCell="A2">
      <selection activeCell="F39" sqref="F39"/>
    </sheetView>
  </sheetViews>
  <sheetFormatPr defaultColWidth="9.140625" defaultRowHeight="12.75"/>
  <cols>
    <col min="1" max="1" width="1.28515625" style="0" customWidth="1"/>
    <col min="2" max="2" width="3.00390625" style="0" customWidth="1"/>
    <col min="3" max="3" width="17.00390625" style="0" customWidth="1"/>
    <col min="4" max="4" width="7.28125" style="0" customWidth="1"/>
    <col min="5" max="5" width="20.00390625" style="0" customWidth="1"/>
    <col min="6" max="6" width="21.57421875" style="0" customWidth="1"/>
    <col min="7" max="7" width="8.7109375" style="0" customWidth="1"/>
    <col min="8" max="8" width="7.00390625" style="0" customWidth="1"/>
    <col min="9" max="9" width="6.140625" style="0" customWidth="1"/>
    <col min="10" max="10" width="4.7109375" style="0" customWidth="1"/>
    <col min="11" max="11" width="6.28125" style="0" customWidth="1"/>
    <col min="12" max="12" width="7.421875" style="0" customWidth="1"/>
    <col min="13" max="13" width="7.00390625" style="0" customWidth="1"/>
    <col min="14" max="14" width="6.421875" style="0" customWidth="1"/>
    <col min="15" max="15" width="7.140625" style="0" customWidth="1"/>
    <col min="16" max="16" width="7.00390625" style="0" customWidth="1"/>
    <col min="17" max="17" width="8.00390625" style="0" customWidth="1"/>
    <col min="18" max="18" width="6.421875" style="0" customWidth="1"/>
    <col min="19" max="19" width="6.7109375" style="0" customWidth="1"/>
    <col min="20" max="20" width="7.00390625" style="0" customWidth="1"/>
    <col min="21" max="21" width="7.421875" style="0" customWidth="1"/>
    <col min="22" max="22" width="6.140625" style="0" customWidth="1"/>
    <col min="23" max="23" width="7.421875" style="0" customWidth="1"/>
  </cols>
  <sheetData>
    <row r="1" spans="2:23" ht="16.5" thickBot="1">
      <c r="B1" s="104" t="str">
        <f>'[3]prezence'!E3</f>
        <v>I. ROČNÍK JINDŘICHOHRADECKÁ LIGA 7.11.2009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</row>
    <row r="2" spans="2:23" ht="15.75" thickBot="1">
      <c r="B2" s="107"/>
      <c r="C2" s="107"/>
      <c r="D2" s="107"/>
      <c r="E2" s="107"/>
      <c r="F2" s="107"/>
      <c r="G2" s="107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  <c r="U2" s="59"/>
      <c r="V2" s="59"/>
      <c r="W2" s="59"/>
    </row>
    <row r="3" spans="2:23" ht="16.5" thickBot="1">
      <c r="B3" s="60"/>
      <c r="C3" s="61"/>
      <c r="D3" s="61"/>
      <c r="E3" s="62"/>
      <c r="F3" s="63" t="s">
        <v>6</v>
      </c>
      <c r="G3" s="64" t="str">
        <f>'[3]prezence'!E7</f>
        <v>II. LIGA</v>
      </c>
      <c r="H3" s="65"/>
      <c r="I3" s="65"/>
      <c r="J3" s="65"/>
      <c r="K3" s="65"/>
      <c r="L3" s="65"/>
      <c r="M3" s="65"/>
      <c r="N3" s="65"/>
      <c r="O3" s="62"/>
      <c r="P3" s="62"/>
      <c r="Q3" s="62"/>
      <c r="R3" s="62"/>
      <c r="S3" s="62"/>
      <c r="T3" s="62"/>
      <c r="U3" s="62"/>
      <c r="V3" s="62"/>
      <c r="W3" s="66"/>
    </row>
    <row r="4" spans="2:23" ht="15.75" thickBot="1">
      <c r="B4" s="58"/>
      <c r="C4" s="58"/>
      <c r="D4" s="58"/>
      <c r="E4" s="58"/>
      <c r="F4" s="58"/>
      <c r="G4" s="58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2:23" s="71" customFormat="1" ht="12" thickBot="1">
      <c r="B5" s="11"/>
      <c r="C5" s="7" t="s">
        <v>0</v>
      </c>
      <c r="D5" s="12" t="str">
        <f>'[3]prezence'!E4</f>
        <v>Zdeňka Musilová</v>
      </c>
      <c r="E5" s="6"/>
      <c r="F5" s="13"/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s="71" customFormat="1" ht="12" thickBot="1">
      <c r="B6" s="11"/>
      <c r="C6" s="7" t="s">
        <v>1</v>
      </c>
      <c r="D6" s="12" t="str">
        <f>'[3]prezence'!E5</f>
        <v>Jiřina Dvořáková</v>
      </c>
      <c r="E6" s="6"/>
      <c r="F6" s="13"/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6.5" thickBot="1">
      <c r="B7" s="68"/>
      <c r="C7" s="69"/>
      <c r="D7" s="69"/>
      <c r="E7" s="68"/>
      <c r="F7" s="68"/>
      <c r="G7" s="70" t="s">
        <v>11</v>
      </c>
      <c r="H7" s="101" t="s">
        <v>7</v>
      </c>
      <c r="I7" s="102"/>
      <c r="J7" s="102"/>
      <c r="K7" s="103"/>
      <c r="L7" s="101" t="s">
        <v>8</v>
      </c>
      <c r="M7" s="102"/>
      <c r="N7" s="102"/>
      <c r="O7" s="103"/>
      <c r="P7" s="101" t="s">
        <v>9</v>
      </c>
      <c r="Q7" s="102"/>
      <c r="R7" s="102"/>
      <c r="S7" s="103"/>
      <c r="T7" s="101" t="s">
        <v>10</v>
      </c>
      <c r="U7" s="102"/>
      <c r="V7" s="102"/>
      <c r="W7" s="103"/>
    </row>
    <row r="8" spans="2:23" ht="13.5" thickBot="1">
      <c r="B8" s="17" t="s">
        <v>17</v>
      </c>
      <c r="C8" s="18" t="s">
        <v>2</v>
      </c>
      <c r="D8" s="17" t="s">
        <v>3</v>
      </c>
      <c r="E8" s="18" t="s">
        <v>4</v>
      </c>
      <c r="F8" s="19" t="s">
        <v>5</v>
      </c>
      <c r="G8" s="20" t="s">
        <v>12</v>
      </c>
      <c r="H8" s="42" t="s">
        <v>13</v>
      </c>
      <c r="I8" s="43" t="s">
        <v>14</v>
      </c>
      <c r="J8" s="44" t="s">
        <v>16</v>
      </c>
      <c r="K8" s="45" t="s">
        <v>15</v>
      </c>
      <c r="L8" s="42" t="s">
        <v>13</v>
      </c>
      <c r="M8" s="43" t="s">
        <v>14</v>
      </c>
      <c r="N8" s="44" t="s">
        <v>16</v>
      </c>
      <c r="O8" s="45" t="s">
        <v>15</v>
      </c>
      <c r="P8" s="42" t="s">
        <v>13</v>
      </c>
      <c r="Q8" s="43" t="s">
        <v>14</v>
      </c>
      <c r="R8" s="44" t="s">
        <v>16</v>
      </c>
      <c r="S8" s="45" t="s">
        <v>15</v>
      </c>
      <c r="T8" s="42" t="s">
        <v>13</v>
      </c>
      <c r="U8" s="43" t="s">
        <v>14</v>
      </c>
      <c r="V8" s="44" t="s">
        <v>16</v>
      </c>
      <c r="W8" s="45" t="s">
        <v>15</v>
      </c>
    </row>
    <row r="9" spans="2:23" ht="13.5" thickBot="1">
      <c r="B9" s="14"/>
      <c r="C9" s="15"/>
      <c r="D9" s="14"/>
      <c r="E9" s="15"/>
      <c r="F9" s="15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2:23" s="71" customFormat="1" ht="12.75">
      <c r="B10" s="73">
        <v>1</v>
      </c>
      <c r="C10" s="74" t="str">
        <f>'[3]prezence'!C16</f>
        <v>Imbrová Karolína</v>
      </c>
      <c r="D10" s="73">
        <f>'[3]prezence'!D16</f>
        <v>1995</v>
      </c>
      <c r="E10" s="74" t="str">
        <f>'[3]prezence'!E16</f>
        <v>TJ Merkur ČB</v>
      </c>
      <c r="F10" s="74" t="str">
        <f>'[3]prezence'!F16</f>
        <v>Bago</v>
      </c>
      <c r="G10" s="75">
        <f>K10+O10+S10+W10</f>
        <v>45.95</v>
      </c>
      <c r="H10" s="76">
        <v>4.2</v>
      </c>
      <c r="I10" s="77">
        <v>9</v>
      </c>
      <c r="J10" s="78"/>
      <c r="K10" s="46">
        <f aca="true" t="shared" si="0" ref="K10:K17">H10+I10-J10</f>
        <v>13.2</v>
      </c>
      <c r="L10" s="47">
        <v>2.1</v>
      </c>
      <c r="M10" s="48">
        <v>7.35</v>
      </c>
      <c r="N10" s="49"/>
      <c r="O10" s="46">
        <f aca="true" t="shared" si="1" ref="O10:O17">L10+M10-N10</f>
        <v>9.45</v>
      </c>
      <c r="P10" s="76">
        <v>3.7</v>
      </c>
      <c r="Q10" s="48">
        <v>7.9</v>
      </c>
      <c r="R10" s="49"/>
      <c r="S10" s="46">
        <f aca="true" t="shared" si="2" ref="S10:S17">P10+Q10-R10</f>
        <v>11.600000000000001</v>
      </c>
      <c r="T10" s="47">
        <v>3.3</v>
      </c>
      <c r="U10" s="48">
        <v>8.4</v>
      </c>
      <c r="V10" s="49"/>
      <c r="W10" s="46">
        <f aca="true" t="shared" si="3" ref="W10:W17">T10+U10-V10</f>
        <v>11.7</v>
      </c>
    </row>
    <row r="11" spans="2:23" s="71" customFormat="1" ht="12.75">
      <c r="B11" s="73">
        <v>2</v>
      </c>
      <c r="C11" s="74" t="str">
        <f>'[3]prezence'!C15</f>
        <v>Černá Karolína</v>
      </c>
      <c r="D11" s="73">
        <f>'[3]prezence'!D15</f>
        <v>1995</v>
      </c>
      <c r="E11" s="74" t="str">
        <f>'[3]prezence'!E15</f>
        <v>TJ Merkur ČB</v>
      </c>
      <c r="F11" s="74" t="str">
        <f>'[3]prezence'!F15</f>
        <v>Bago</v>
      </c>
      <c r="G11" s="75">
        <f>'[3]vysledky'!T15</f>
        <v>43.875</v>
      </c>
      <c r="H11" s="79">
        <v>4</v>
      </c>
      <c r="I11" s="80">
        <v>8.3</v>
      </c>
      <c r="J11" s="81"/>
      <c r="K11" s="50">
        <f t="shared" si="0"/>
        <v>12.3</v>
      </c>
      <c r="L11" s="51">
        <v>1.9</v>
      </c>
      <c r="M11" s="52">
        <v>7.85</v>
      </c>
      <c r="N11" s="53">
        <v>0.3</v>
      </c>
      <c r="O11" s="50">
        <f t="shared" si="1"/>
        <v>9.45</v>
      </c>
      <c r="P11" s="79">
        <v>3.8</v>
      </c>
      <c r="Q11" s="52">
        <v>6.775</v>
      </c>
      <c r="R11" s="53"/>
      <c r="S11" s="54">
        <f t="shared" si="2"/>
        <v>10.575</v>
      </c>
      <c r="T11" s="51">
        <v>3.5</v>
      </c>
      <c r="U11" s="52">
        <v>8.05</v>
      </c>
      <c r="V11" s="53"/>
      <c r="W11" s="54">
        <f t="shared" si="3"/>
        <v>11.55</v>
      </c>
    </row>
    <row r="12" spans="2:23" s="71" customFormat="1" ht="12.75">
      <c r="B12" s="73">
        <v>3</v>
      </c>
      <c r="C12" s="74" t="str">
        <f>'[3]prezence'!C14</f>
        <v>Šušková Kateřina</v>
      </c>
      <c r="D12" s="73">
        <f>'[3]prezence'!D14</f>
        <v>1996</v>
      </c>
      <c r="E12" s="74" t="str">
        <f>'[3]prezence'!E14</f>
        <v>Sokol Bedřichov</v>
      </c>
      <c r="F12" s="74" t="str">
        <f>'[3]prezence'!F14</f>
        <v>Kristinusová,Kráčmarová</v>
      </c>
      <c r="G12" s="75">
        <f>'[3]vysledky'!T14</f>
        <v>43.25</v>
      </c>
      <c r="H12" s="82">
        <v>3</v>
      </c>
      <c r="I12" s="83">
        <v>8.75</v>
      </c>
      <c r="J12" s="84"/>
      <c r="K12" s="50">
        <f t="shared" si="0"/>
        <v>11.75</v>
      </c>
      <c r="L12" s="55">
        <v>1.5</v>
      </c>
      <c r="M12" s="56">
        <v>7.85</v>
      </c>
      <c r="N12" s="57">
        <v>0.3</v>
      </c>
      <c r="O12" s="50">
        <f t="shared" si="1"/>
        <v>9.049999999999999</v>
      </c>
      <c r="P12" s="79">
        <v>3</v>
      </c>
      <c r="Q12" s="56">
        <v>8.75</v>
      </c>
      <c r="R12" s="57"/>
      <c r="S12" s="54">
        <f t="shared" si="2"/>
        <v>11.75</v>
      </c>
      <c r="T12" s="55">
        <v>2.7</v>
      </c>
      <c r="U12" s="56">
        <v>8</v>
      </c>
      <c r="V12" s="57"/>
      <c r="W12" s="54">
        <f t="shared" si="3"/>
        <v>10.7</v>
      </c>
    </row>
    <row r="13" spans="2:23" s="71" customFormat="1" ht="12.75">
      <c r="B13" s="73">
        <v>4</v>
      </c>
      <c r="C13" s="74" t="str">
        <f>'[3]prezence'!C13</f>
        <v>Blafková Kristýna</v>
      </c>
      <c r="D13" s="73">
        <f>'[3]prezence'!D13</f>
        <v>1996</v>
      </c>
      <c r="E13" s="74" t="str">
        <f>'[3]prezence'!E13</f>
        <v>TJ Spartak MAS S.Ústí</v>
      </c>
      <c r="F13" s="74" t="str">
        <f>'[3]prezence'!F13</f>
        <v>Prokop Blafková</v>
      </c>
      <c r="G13" s="75">
        <f>'[3]vysledky'!T13</f>
        <v>42.75</v>
      </c>
      <c r="H13" s="79">
        <v>4</v>
      </c>
      <c r="I13" s="80">
        <v>7.35</v>
      </c>
      <c r="J13" s="81"/>
      <c r="K13" s="50">
        <f t="shared" si="0"/>
        <v>11.35</v>
      </c>
      <c r="L13" s="51">
        <v>2</v>
      </c>
      <c r="M13" s="52">
        <v>8.45</v>
      </c>
      <c r="N13" s="53">
        <v>0.3</v>
      </c>
      <c r="O13" s="50">
        <f t="shared" si="1"/>
        <v>10.149999999999999</v>
      </c>
      <c r="P13" s="79">
        <v>2.9</v>
      </c>
      <c r="Q13" s="52">
        <v>7.95</v>
      </c>
      <c r="R13" s="53"/>
      <c r="S13" s="54">
        <f t="shared" si="2"/>
        <v>10.85</v>
      </c>
      <c r="T13" s="51">
        <v>2.7</v>
      </c>
      <c r="U13" s="52">
        <v>7.7</v>
      </c>
      <c r="V13" s="53"/>
      <c r="W13" s="54">
        <f t="shared" si="3"/>
        <v>10.4</v>
      </c>
    </row>
    <row r="14" spans="2:23" s="71" customFormat="1" ht="12.75">
      <c r="B14" s="73">
        <v>5</v>
      </c>
      <c r="C14" s="74" t="str">
        <f>'[3]prezence'!C12</f>
        <v>Plavcová Žaneta</v>
      </c>
      <c r="D14" s="73">
        <f>'[3]prezence'!D12</f>
        <v>1992</v>
      </c>
      <c r="E14" s="74" t="str">
        <f>'[3]prezence'!E12</f>
        <v>TJ Nová Včelnice</v>
      </c>
      <c r="F14" s="74" t="str">
        <f>'[3]prezence'!F12</f>
        <v>Dvořáková</v>
      </c>
      <c r="G14" s="75">
        <f>'[3]vysledky'!T12</f>
        <v>39.275</v>
      </c>
      <c r="H14" s="82">
        <v>3</v>
      </c>
      <c r="I14" s="83">
        <v>8.65</v>
      </c>
      <c r="J14" s="84"/>
      <c r="K14" s="50">
        <f t="shared" si="0"/>
        <v>11.65</v>
      </c>
      <c r="L14" s="82">
        <v>1.4</v>
      </c>
      <c r="M14" s="83">
        <v>7.95</v>
      </c>
      <c r="N14" s="84">
        <v>0.3</v>
      </c>
      <c r="O14" s="50">
        <f t="shared" si="1"/>
        <v>9.049999999999999</v>
      </c>
      <c r="P14" s="79">
        <v>2.7</v>
      </c>
      <c r="Q14" s="83">
        <v>6.675</v>
      </c>
      <c r="R14" s="84"/>
      <c r="S14" s="54">
        <f t="shared" si="2"/>
        <v>9.375</v>
      </c>
      <c r="T14" s="82">
        <v>2.7</v>
      </c>
      <c r="U14" s="83">
        <v>6.5</v>
      </c>
      <c r="V14" s="84"/>
      <c r="W14" s="54">
        <f t="shared" si="3"/>
        <v>9.2</v>
      </c>
    </row>
    <row r="15" spans="2:23" s="71" customFormat="1" ht="12.75">
      <c r="B15" s="85">
        <v>6</v>
      </c>
      <c r="C15" s="74" t="str">
        <f>'[3]prezence'!C11</f>
        <v>Šprinclová Kateřina</v>
      </c>
      <c r="D15" s="73">
        <f>'[3]prezence'!D11</f>
        <v>1994</v>
      </c>
      <c r="E15" s="74" t="str">
        <f>'[3]prezence'!E11</f>
        <v>TJ Nová Včelnice</v>
      </c>
      <c r="F15" s="74" t="str">
        <f>'[3]prezence'!F11</f>
        <v>Koníčková,Šprinclová</v>
      </c>
      <c r="G15" s="75">
        <f>'[3]vysledky'!T11</f>
        <v>33.7</v>
      </c>
      <c r="H15" s="79">
        <v>2.4</v>
      </c>
      <c r="I15" s="80">
        <v>8.65</v>
      </c>
      <c r="J15" s="81"/>
      <c r="K15" s="50">
        <f t="shared" si="0"/>
        <v>11.05</v>
      </c>
      <c r="L15" s="79">
        <v>1.1</v>
      </c>
      <c r="M15" s="80">
        <v>3.55</v>
      </c>
      <c r="N15" s="81">
        <v>0.6</v>
      </c>
      <c r="O15" s="50">
        <f t="shared" si="1"/>
        <v>4.050000000000001</v>
      </c>
      <c r="P15" s="79">
        <v>2.4</v>
      </c>
      <c r="Q15" s="80">
        <v>6.45</v>
      </c>
      <c r="R15" s="81"/>
      <c r="S15" s="54">
        <f t="shared" si="2"/>
        <v>8.85</v>
      </c>
      <c r="T15" s="79">
        <v>2.4</v>
      </c>
      <c r="U15" s="80">
        <v>7.35</v>
      </c>
      <c r="V15" s="81"/>
      <c r="W15" s="54">
        <f t="shared" si="3"/>
        <v>9.75</v>
      </c>
    </row>
    <row r="16" spans="2:23" s="71" customFormat="1" ht="12.75">
      <c r="B16" s="85">
        <v>7</v>
      </c>
      <c r="C16" s="74" t="str">
        <f>'[3]prezence'!C17</f>
        <v>Tůmová Monika</v>
      </c>
      <c r="D16" s="73">
        <f>'[3]prezence'!D17</f>
        <v>1995</v>
      </c>
      <c r="E16" s="74" t="str">
        <f>'[3]prezence'!E17</f>
        <v>TJ Merkur ČB</v>
      </c>
      <c r="F16" s="74" t="str">
        <f>'[3]prezence'!F17</f>
        <v>Bago</v>
      </c>
      <c r="G16" s="75">
        <f>'[3]vysledky'!T17</f>
        <v>32.650000000000006</v>
      </c>
      <c r="H16" s="82">
        <v>2.8</v>
      </c>
      <c r="I16" s="83">
        <v>8.75</v>
      </c>
      <c r="J16" s="84"/>
      <c r="K16" s="50">
        <f t="shared" si="0"/>
        <v>11.55</v>
      </c>
      <c r="L16" s="55">
        <v>1.1</v>
      </c>
      <c r="M16" s="56">
        <v>3.1</v>
      </c>
      <c r="N16" s="57">
        <v>0.3</v>
      </c>
      <c r="O16" s="50">
        <f t="shared" si="1"/>
        <v>3.9000000000000004</v>
      </c>
      <c r="P16" s="79">
        <v>2.3</v>
      </c>
      <c r="Q16" s="56">
        <v>6.1</v>
      </c>
      <c r="R16" s="57"/>
      <c r="S16" s="54">
        <f t="shared" si="2"/>
        <v>8.399999999999999</v>
      </c>
      <c r="T16" s="55">
        <v>2.6</v>
      </c>
      <c r="U16" s="56">
        <v>6.2</v>
      </c>
      <c r="V16" s="57"/>
      <c r="W16" s="54">
        <f t="shared" si="3"/>
        <v>8.8</v>
      </c>
    </row>
    <row r="17" spans="2:23" s="71" customFormat="1" ht="12.75">
      <c r="B17" s="73">
        <v>8</v>
      </c>
      <c r="C17" s="74" t="str">
        <f>'[3]prezence'!C10</f>
        <v>Petrů Adéla</v>
      </c>
      <c r="D17" s="73">
        <f>'[3]prezence'!D10</f>
        <v>1995</v>
      </c>
      <c r="E17" s="74" t="str">
        <f>'[3]prezence'!E10</f>
        <v>TJ Nová Včelnice</v>
      </c>
      <c r="F17" s="74" t="str">
        <f>'[3]prezence'!F10</f>
        <v>Koníčková,Šprinclová</v>
      </c>
      <c r="G17" s="75">
        <f>'[3]vysledky'!T10</f>
        <v>24.400000000000002</v>
      </c>
      <c r="H17" s="79">
        <v>2.4</v>
      </c>
      <c r="I17" s="80">
        <v>6.15</v>
      </c>
      <c r="J17" s="81"/>
      <c r="K17" s="50">
        <f t="shared" si="0"/>
        <v>8.55</v>
      </c>
      <c r="L17" s="79">
        <v>0.9</v>
      </c>
      <c r="M17" s="80">
        <v>1.15</v>
      </c>
      <c r="N17" s="81">
        <v>0.3</v>
      </c>
      <c r="O17" s="50">
        <f t="shared" si="1"/>
        <v>1.7499999999999998</v>
      </c>
      <c r="P17" s="79">
        <v>1.3</v>
      </c>
      <c r="Q17" s="80">
        <v>5.25</v>
      </c>
      <c r="R17" s="81"/>
      <c r="S17" s="54">
        <f t="shared" si="2"/>
        <v>6.55</v>
      </c>
      <c r="T17" s="79">
        <v>1.8</v>
      </c>
      <c r="U17" s="80">
        <v>5.75</v>
      </c>
      <c r="V17" s="81"/>
      <c r="W17" s="54">
        <f t="shared" si="3"/>
        <v>7.55</v>
      </c>
    </row>
  </sheetData>
  <sheetProtection/>
  <mergeCells count="6">
    <mergeCell ref="P7:S7"/>
    <mergeCell ref="T7:W7"/>
    <mergeCell ref="B1:W1"/>
    <mergeCell ref="B2:G2"/>
    <mergeCell ref="H7:K7"/>
    <mergeCell ref="L7:O7"/>
  </mergeCells>
  <conditionalFormatting sqref="I10:J17 M10:N17 Q10:R17 U10:V17">
    <cfRule type="cellIs" priority="1" dxfId="0" operator="greaterThan" stopIfTrue="1">
      <formula>10</formula>
    </cfRule>
  </conditionalFormatting>
  <printOptions/>
  <pageMargins left="0.47" right="0.45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2009-11-07T20:43:02Z</cp:lastPrinted>
  <dcterms:created xsi:type="dcterms:W3CDTF">2009-11-07T19:10:18Z</dcterms:created>
  <dcterms:modified xsi:type="dcterms:W3CDTF">2009-11-07T20:55:26Z</dcterms:modified>
  <cp:category/>
  <cp:version/>
  <cp:contentType/>
  <cp:contentStatus/>
</cp:coreProperties>
</file>