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9" activeTab="0"/>
  </bookViews>
  <sheets>
    <sheet name="MINILIGA" sheetId="1" r:id="rId1"/>
    <sheet name="IV LIGA" sheetId="2" r:id="rId2"/>
    <sheet name="III LIGA" sheetId="3" r:id="rId3"/>
    <sheet name="II LIGA" sheetId="4" r:id="rId4"/>
  </sheets>
  <definedNames>
    <definedName name="Excel_BuiltIn_Print_Area_3">#REF!</definedName>
    <definedName name="_xlnm.Print_Area" localSheetId="3">'II LIGA'!$A$1:$AE$20</definedName>
    <definedName name="_xlnm.Print_Area" localSheetId="2">'III LIGA'!$A$1:$AE$22</definedName>
    <definedName name="_xlnm.Print_Area" localSheetId="1">'IV LIGA'!$A$1:$AE$19</definedName>
    <definedName name="_xlnm.Print_Area" localSheetId="0">'MINILIGA'!$A$1:$AE$37</definedName>
  </definedNames>
  <calcPr fullCalcOnLoad="1"/>
</workbook>
</file>

<file path=xl/sharedStrings.xml><?xml version="1.0" encoding="utf-8"?>
<sst xmlns="http://schemas.openxmlformats.org/spreadsheetml/2006/main" count="316" uniqueCount="104">
  <si>
    <t>Kategorie:</t>
  </si>
  <si>
    <t>Ředitel závodu:</t>
  </si>
  <si>
    <t>Hlavní rozhodčí:</t>
  </si>
  <si>
    <t>Dita Jírová</t>
  </si>
  <si>
    <t>Poř.</t>
  </si>
  <si>
    <t xml:space="preserve">Příjmení a jméno </t>
  </si>
  <si>
    <t>Rok</t>
  </si>
  <si>
    <t>Oddíl</t>
  </si>
  <si>
    <t>Trenér</t>
  </si>
  <si>
    <t xml:space="preserve">Celkem bodů       </t>
  </si>
  <si>
    <t>Přeskok</t>
  </si>
  <si>
    <t>Bradla</t>
  </si>
  <si>
    <t>Kladina</t>
  </si>
  <si>
    <t>Akrobacie</t>
  </si>
  <si>
    <t>D obt.</t>
  </si>
  <si>
    <t>E vých.</t>
  </si>
  <si>
    <t>E    sr.</t>
  </si>
  <si>
    <t>E konc.</t>
  </si>
  <si>
    <t>sp. sr.</t>
  </si>
  <si>
    <t xml:space="preserve">Σ </t>
  </si>
  <si>
    <t>Jiřina Dvořáková</t>
  </si>
  <si>
    <t>TJ Slovan J.Hradec</t>
  </si>
  <si>
    <t>Mašková Natálie</t>
  </si>
  <si>
    <t>Polívková</t>
  </si>
  <si>
    <t>Hánová Tereza</t>
  </si>
  <si>
    <t>TJ Nová Včelnice</t>
  </si>
  <si>
    <t>Jindřichohradecká liga, 3. ročník závodu ve sportovní gymnastice žen</t>
  </si>
  <si>
    <t>Jindřichův Hradec,  5.11.2011</t>
  </si>
  <si>
    <t>MINILIGA</t>
  </si>
  <si>
    <t>Řehoušková Amálie</t>
  </si>
  <si>
    <t>TJ Merkur ČB</t>
  </si>
  <si>
    <t>Polívková Zuzana</t>
  </si>
  <si>
    <t>Chalupová Petra</t>
  </si>
  <si>
    <t>Plešáková Natálie</t>
  </si>
  <si>
    <t>SG Pelhřimov</t>
  </si>
  <si>
    <t>Zourová, Jiříková</t>
  </si>
  <si>
    <t>Vratišovská Zlatka</t>
  </si>
  <si>
    <t>Hanzlíková, Kolář</t>
  </si>
  <si>
    <t>Ziková Kristýna</t>
  </si>
  <si>
    <t>Chrpová Barbora</t>
  </si>
  <si>
    <t>Plavcová</t>
  </si>
  <si>
    <t>Zaňáková Eliška</t>
  </si>
  <si>
    <t>TJ Veselí nad Luž.</t>
  </si>
  <si>
    <t>Novotná</t>
  </si>
  <si>
    <t>Lišková Markéta</t>
  </si>
  <si>
    <t>Horejšová Lucie</t>
  </si>
  <si>
    <t>Veselá Gabriela</t>
  </si>
  <si>
    <t>TJ Spartak S.Ústí</t>
  </si>
  <si>
    <t>Panošová, Cepák</t>
  </si>
  <si>
    <t>Přílepková Jana</t>
  </si>
  <si>
    <t>Říhová Bára</t>
  </si>
  <si>
    <t>Hanzalová Karolína</t>
  </si>
  <si>
    <t>Jedličková,Látová,Huboňová</t>
  </si>
  <si>
    <t>Pecínová Lucie</t>
  </si>
  <si>
    <t>Dvořáková Adéla</t>
  </si>
  <si>
    <t>Šablatúrová Dorota</t>
  </si>
  <si>
    <t>Picková Magdaléna</t>
  </si>
  <si>
    <t>Bendová Denisa</t>
  </si>
  <si>
    <t>Drahoňovská Barbora</t>
  </si>
  <si>
    <t>SG Liberec</t>
  </si>
  <si>
    <t>Pavlů Kateřina</t>
  </si>
  <si>
    <t>IV LIGA</t>
  </si>
  <si>
    <t>III LIGA</t>
  </si>
  <si>
    <t>II LIGA</t>
  </si>
  <si>
    <t>Trajerová Klára</t>
  </si>
  <si>
    <t>Bago</t>
  </si>
  <si>
    <t>Řehoušková Markéta</t>
  </si>
  <si>
    <t>Sivoková Adina</t>
  </si>
  <si>
    <t>Šímová Johana</t>
  </si>
  <si>
    <t>Prokop, Blafková</t>
  </si>
  <si>
    <t>Kešnarová Barbora</t>
  </si>
  <si>
    <t>Jedličková Natálie</t>
  </si>
  <si>
    <t>Štufková Tereza</t>
  </si>
  <si>
    <t>Kubešová Martina</t>
  </si>
  <si>
    <t>Zabilka</t>
  </si>
  <si>
    <t>Šimková Zuzana</t>
  </si>
  <si>
    <t>Jírová Gabriela</t>
  </si>
  <si>
    <t>TJ Slovan J. Hradec</t>
  </si>
  <si>
    <t>Gyselová Julie</t>
  </si>
  <si>
    <t>Kešnarová, Haneflová</t>
  </si>
  <si>
    <t>Rychtecká Anna</t>
  </si>
  <si>
    <t>Krtoušová Jana</t>
  </si>
  <si>
    <t>Šumavan Vimperk</t>
  </si>
  <si>
    <t>Kotlíková</t>
  </si>
  <si>
    <t>Bábíková Aneta</t>
  </si>
  <si>
    <t>Čech</t>
  </si>
  <si>
    <t>Pažoutová Barbora</t>
  </si>
  <si>
    <t>Bartuňková Karolína</t>
  </si>
  <si>
    <t>Nováková Lucie</t>
  </si>
  <si>
    <t>Černá Karolína</t>
  </si>
  <si>
    <t>Vandělíková Petra</t>
  </si>
  <si>
    <t>Stejskalová Adéla</t>
  </si>
  <si>
    <t>Sokol Milevsko</t>
  </si>
  <si>
    <t>Jordánová</t>
  </si>
  <si>
    <t>Novotná Iva</t>
  </si>
  <si>
    <t>Matyšová Aneta</t>
  </si>
  <si>
    <t>Blafková Kristýna</t>
  </si>
  <si>
    <t>Vrábelová Kateřina</t>
  </si>
  <si>
    <t>TJ Šumavan Vimperk</t>
  </si>
  <si>
    <t>Němcová Dominika</t>
  </si>
  <si>
    <t>Ta Nguyen Trang Marie</t>
  </si>
  <si>
    <t>TJ Loko Veselí nad L.</t>
  </si>
  <si>
    <t>Podlahová Karolína</t>
  </si>
  <si>
    <t>Jírová, Kešnarová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</si>
</sst>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right" vertical="top"/>
    </xf>
    <xf numFmtId="164" fontId="0" fillId="0" borderId="11" xfId="0" applyNumberFormat="1" applyFill="1" applyBorder="1" applyAlignment="1" applyProtection="1">
      <alignment vertical="top"/>
      <protection locked="0"/>
    </xf>
    <xf numFmtId="2" fontId="0" fillId="0" borderId="11" xfId="0" applyNumberFormat="1" applyFill="1" applyBorder="1" applyAlignment="1" applyProtection="1">
      <alignment vertical="top"/>
      <protection locked="0"/>
    </xf>
    <xf numFmtId="164" fontId="0" fillId="0" borderId="12" xfId="0" applyNumberFormat="1" applyFill="1" applyBorder="1" applyAlignment="1" applyProtection="1">
      <alignment vertical="top"/>
      <protection locked="0"/>
    </xf>
    <xf numFmtId="2" fontId="0" fillId="0" borderId="12" xfId="0" applyNumberFormat="1" applyFill="1" applyBorder="1" applyAlignment="1" applyProtection="1">
      <alignment vertical="top"/>
      <protection locked="0"/>
    </xf>
    <xf numFmtId="0" fontId="25" fillId="24" borderId="13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65" fontId="26" fillId="0" borderId="12" xfId="0" applyNumberFormat="1" applyFont="1" applyFill="1" applyBorder="1" applyAlignment="1">
      <alignment vertical="top"/>
    </xf>
    <xf numFmtId="165" fontId="26" fillId="0" borderId="11" xfId="0" applyNumberFormat="1" applyFont="1" applyFill="1" applyBorder="1" applyAlignment="1">
      <alignment vertical="top"/>
    </xf>
    <xf numFmtId="0" fontId="0" fillId="0" borderId="16" xfId="0" applyFill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165" fontId="26" fillId="0" borderId="13" xfId="0" applyNumberFormat="1" applyFont="1" applyFill="1" applyBorder="1" applyAlignment="1">
      <alignment vertical="top"/>
    </xf>
    <xf numFmtId="164" fontId="0" fillId="0" borderId="13" xfId="0" applyNumberFormat="1" applyFill="1" applyBorder="1" applyAlignment="1" applyProtection="1">
      <alignment vertical="top"/>
      <protection locked="0"/>
    </xf>
    <xf numFmtId="2" fontId="0" fillId="0" borderId="13" xfId="0" applyNumberFormat="1" applyFill="1" applyBorder="1" applyAlignment="1" applyProtection="1">
      <alignment vertical="top"/>
      <protection locked="0"/>
    </xf>
    <xf numFmtId="165" fontId="0" fillId="0" borderId="12" xfId="0" applyNumberFormat="1" applyFill="1" applyBorder="1" applyAlignment="1" applyProtection="1">
      <alignment vertical="top"/>
      <protection locked="0"/>
    </xf>
    <xf numFmtId="165" fontId="0" fillId="0" borderId="12" xfId="0" applyNumberFormat="1" applyFill="1" applyBorder="1" applyAlignment="1" applyProtection="1">
      <alignment vertical="top"/>
      <protection/>
    </xf>
    <xf numFmtId="165" fontId="0" fillId="0" borderId="11" xfId="0" applyNumberFormat="1" applyFill="1" applyBorder="1" applyAlignment="1" applyProtection="1">
      <alignment vertical="top"/>
      <protection locked="0"/>
    </xf>
    <xf numFmtId="165" fontId="0" fillId="0" borderId="13" xfId="0" applyNumberFormat="1" applyFill="1" applyBorder="1" applyAlignment="1" applyProtection="1">
      <alignment vertical="top"/>
      <protection locked="0"/>
    </xf>
    <xf numFmtId="165" fontId="0" fillId="0" borderId="13" xfId="0" applyNumberFormat="1" applyFill="1" applyBorder="1" applyAlignment="1" applyProtection="1">
      <alignment vertical="top"/>
      <protection/>
    </xf>
    <xf numFmtId="165" fontId="26" fillId="0" borderId="17" xfId="0" applyNumberFormat="1" applyFont="1" applyFill="1" applyBorder="1" applyAlignment="1">
      <alignment vertical="top"/>
    </xf>
    <xf numFmtId="165" fontId="26" fillId="0" borderId="18" xfId="0" applyNumberFormat="1" applyFont="1" applyFill="1" applyBorder="1" applyAlignment="1">
      <alignment vertical="top"/>
    </xf>
    <xf numFmtId="165" fontId="26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25" borderId="15" xfId="0" applyFill="1" applyBorder="1" applyAlignment="1">
      <alignment horizontal="right" vertical="top"/>
    </xf>
    <xf numFmtId="0" fontId="0" fillId="25" borderId="12" xfId="0" applyFill="1" applyBorder="1" applyAlignment="1">
      <alignment vertical="top"/>
    </xf>
    <xf numFmtId="0" fontId="0" fillId="25" borderId="12" xfId="0" applyFill="1" applyBorder="1" applyAlignment="1">
      <alignment horizontal="center" vertical="top"/>
    </xf>
    <xf numFmtId="0" fontId="0" fillId="25" borderId="12" xfId="0" applyFill="1" applyBorder="1" applyAlignment="1">
      <alignment horizontal="left" vertical="top"/>
    </xf>
    <xf numFmtId="0" fontId="0" fillId="25" borderId="12" xfId="0" applyFill="1" applyBorder="1" applyAlignment="1">
      <alignment horizontal="left" vertical="top" wrapText="1"/>
    </xf>
    <xf numFmtId="165" fontId="26" fillId="25" borderId="12" xfId="0" applyNumberFormat="1" applyFont="1" applyFill="1" applyBorder="1" applyAlignment="1">
      <alignment vertical="top"/>
    </xf>
    <xf numFmtId="164" fontId="0" fillId="25" borderId="12" xfId="0" applyNumberFormat="1" applyFill="1" applyBorder="1" applyAlignment="1" applyProtection="1">
      <alignment vertical="top"/>
      <protection locked="0"/>
    </xf>
    <xf numFmtId="2" fontId="0" fillId="25" borderId="12" xfId="0" applyNumberFormat="1" applyFill="1" applyBorder="1" applyAlignment="1" applyProtection="1">
      <alignment vertical="top"/>
      <protection locked="0"/>
    </xf>
    <xf numFmtId="165" fontId="0" fillId="25" borderId="12" xfId="0" applyNumberFormat="1" applyFill="1" applyBorder="1" applyAlignment="1" applyProtection="1">
      <alignment vertical="top"/>
      <protection locked="0"/>
    </xf>
    <xf numFmtId="165" fontId="0" fillId="25" borderId="12" xfId="0" applyNumberFormat="1" applyFill="1" applyBorder="1" applyAlignment="1" applyProtection="1">
      <alignment vertical="top"/>
      <protection/>
    </xf>
    <xf numFmtId="165" fontId="26" fillId="25" borderId="17" xfId="0" applyNumberFormat="1" applyFont="1" applyFill="1" applyBorder="1" applyAlignment="1">
      <alignment vertical="top"/>
    </xf>
    <xf numFmtId="0" fontId="0" fillId="25" borderId="10" xfId="0" applyFill="1" applyBorder="1" applyAlignment="1">
      <alignment horizontal="right" vertical="top"/>
    </xf>
    <xf numFmtId="0" fontId="0" fillId="25" borderId="11" xfId="0" applyFill="1" applyBorder="1" applyAlignment="1">
      <alignment vertical="top"/>
    </xf>
    <xf numFmtId="0" fontId="0" fillId="25" borderId="11" xfId="0" applyFill="1" applyBorder="1" applyAlignment="1">
      <alignment horizontal="center" vertical="top"/>
    </xf>
    <xf numFmtId="0" fontId="0" fillId="25" borderId="11" xfId="0" applyFill="1" applyBorder="1" applyAlignment="1">
      <alignment horizontal="left" vertical="top"/>
    </xf>
    <xf numFmtId="0" fontId="0" fillId="25" borderId="11" xfId="0" applyFill="1" applyBorder="1" applyAlignment="1">
      <alignment horizontal="left" vertical="top" wrapText="1"/>
    </xf>
    <xf numFmtId="165" fontId="26" fillId="25" borderId="11" xfId="0" applyNumberFormat="1" applyFont="1" applyFill="1" applyBorder="1" applyAlignment="1">
      <alignment vertical="top"/>
    </xf>
    <xf numFmtId="164" fontId="0" fillId="25" borderId="11" xfId="0" applyNumberFormat="1" applyFill="1" applyBorder="1" applyAlignment="1" applyProtection="1">
      <alignment vertical="top"/>
      <protection locked="0"/>
    </xf>
    <xf numFmtId="2" fontId="0" fillId="25" borderId="11" xfId="0" applyNumberFormat="1" applyFill="1" applyBorder="1" applyAlignment="1" applyProtection="1">
      <alignment vertical="top"/>
      <protection locked="0"/>
    </xf>
    <xf numFmtId="165" fontId="0" fillId="25" borderId="11" xfId="0" applyNumberFormat="1" applyFill="1" applyBorder="1" applyAlignment="1" applyProtection="1">
      <alignment vertical="top"/>
      <protection locked="0"/>
    </xf>
    <xf numFmtId="165" fontId="26" fillId="25" borderId="18" xfId="0" applyNumberFormat="1" applyFont="1" applyFill="1" applyBorder="1" applyAlignment="1">
      <alignment vertical="top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left" vertical="center" indent="5"/>
    </xf>
    <xf numFmtId="0" fontId="24" fillId="24" borderId="24" xfId="0" applyFont="1" applyFill="1" applyBorder="1" applyAlignment="1">
      <alignment horizontal="left" vertical="center" indent="5"/>
    </xf>
    <xf numFmtId="0" fontId="24" fillId="24" borderId="25" xfId="0" applyFont="1" applyFill="1" applyBorder="1" applyAlignment="1">
      <alignment horizontal="left" vertical="center" indent="5"/>
    </xf>
    <xf numFmtId="0" fontId="24" fillId="24" borderId="26" xfId="0" applyFont="1" applyFill="1" applyBorder="1" applyAlignment="1">
      <alignment horizontal="left" vertical="center" indent="5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22098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57150</xdr:rowOff>
    </xdr:from>
    <xdr:to>
      <xdr:col>12</xdr:col>
      <xdr:colOff>323850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2098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221932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96675" y="2209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1</xdr:row>
      <xdr:rowOff>38100</xdr:rowOff>
    </xdr:from>
    <xdr:to>
      <xdr:col>30</xdr:col>
      <xdr:colOff>428625</xdr:colOff>
      <xdr:row>7</xdr:row>
      <xdr:rowOff>9525</xdr:rowOff>
    </xdr:to>
    <xdr:pic>
      <xdr:nvPicPr>
        <xdr:cNvPr id="5" name="Picture 6" descr="j hradec podzi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200025"/>
          <a:ext cx="2286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22098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57150</xdr:rowOff>
    </xdr:from>
    <xdr:to>
      <xdr:col>12</xdr:col>
      <xdr:colOff>266700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2098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221932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44275" y="2209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438150</xdr:colOff>
      <xdr:row>1</xdr:row>
      <xdr:rowOff>38100</xdr:rowOff>
    </xdr:from>
    <xdr:to>
      <xdr:col>30</xdr:col>
      <xdr:colOff>457200</xdr:colOff>
      <xdr:row>7</xdr:row>
      <xdr:rowOff>9525</xdr:rowOff>
    </xdr:to>
    <xdr:pic>
      <xdr:nvPicPr>
        <xdr:cNvPr id="5" name="Picture 5" descr="j hradec podzi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200025"/>
          <a:ext cx="2295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22098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57150</xdr:rowOff>
    </xdr:from>
    <xdr:to>
      <xdr:col>12</xdr:col>
      <xdr:colOff>266700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098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221932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68100" y="2209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466725</xdr:colOff>
      <xdr:row>1</xdr:row>
      <xdr:rowOff>57150</xdr:rowOff>
    </xdr:from>
    <xdr:to>
      <xdr:col>30</xdr:col>
      <xdr:colOff>466725</xdr:colOff>
      <xdr:row>7</xdr:row>
      <xdr:rowOff>28575</xdr:rowOff>
    </xdr:to>
    <xdr:pic>
      <xdr:nvPicPr>
        <xdr:cNvPr id="5" name="Picture 5" descr="j hradec podzi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219075"/>
          <a:ext cx="2286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10</xdr:row>
      <xdr:rowOff>57150</xdr:rowOff>
    </xdr:from>
    <xdr:to>
      <xdr:col>30</xdr:col>
      <xdr:colOff>419100</xdr:colOff>
      <xdr:row>10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0" y="22098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10</xdr:row>
      <xdr:rowOff>57150</xdr:rowOff>
    </xdr:from>
    <xdr:to>
      <xdr:col>12</xdr:col>
      <xdr:colOff>266700</xdr:colOff>
      <xdr:row>10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2098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66675</xdr:rowOff>
    </xdr:from>
    <xdr:to>
      <xdr:col>18</xdr:col>
      <xdr:colOff>352425</xdr:colOff>
      <xdr:row>10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221932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57150</xdr:rowOff>
    </xdr:from>
    <xdr:to>
      <xdr:col>24</xdr:col>
      <xdr:colOff>390525</xdr:colOff>
      <xdr:row>10</xdr:row>
      <xdr:rowOff>457200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10925" y="2209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1</xdr:row>
      <xdr:rowOff>28575</xdr:rowOff>
    </xdr:from>
    <xdr:to>
      <xdr:col>30</xdr:col>
      <xdr:colOff>381000</xdr:colOff>
      <xdr:row>7</xdr:row>
      <xdr:rowOff>0</xdr:rowOff>
    </xdr:to>
    <xdr:pic>
      <xdr:nvPicPr>
        <xdr:cNvPr id="5" name="Picture 5" descr="j hradec podzi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30050" y="190500"/>
          <a:ext cx="2295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7"/>
  <sheetViews>
    <sheetView tabSelected="1" zoomScale="90" zoomScaleNormal="90" zoomScalePageLayoutView="0" workbookViewId="0" topLeftCell="A1">
      <selection activeCell="C40" sqref="C40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17.8515625" style="1" customWidth="1"/>
    <col min="6" max="6" width="25.7109375" style="1" customWidth="1"/>
    <col min="7" max="7" width="7.8515625" style="1" bestFit="1" customWidth="1"/>
    <col min="8" max="8" width="4.8515625" style="2" bestFit="1" customWidth="1"/>
    <col min="9" max="9" width="5.57421875" style="2" bestFit="1" customWidth="1"/>
    <col min="10" max="10" width="6.140625" style="2" bestFit="1" customWidth="1"/>
    <col min="11" max="11" width="6.00390625" style="2" customWidth="1"/>
    <col min="12" max="12" width="3.8515625" style="2" bestFit="1" customWidth="1"/>
    <col min="13" max="13" width="7.140625" style="2" customWidth="1"/>
    <col min="14" max="14" width="4.00390625" style="1" bestFit="1" customWidth="1"/>
    <col min="15" max="15" width="6.00390625" style="1" bestFit="1" customWidth="1"/>
    <col min="16" max="16" width="6.140625" style="1" bestFit="1" customWidth="1"/>
    <col min="17" max="17" width="6.00390625" style="1" bestFit="1" customWidth="1"/>
    <col min="18" max="18" width="3.8515625" style="1" bestFit="1" customWidth="1"/>
    <col min="19" max="19" width="7.140625" style="1" customWidth="1"/>
    <col min="20" max="20" width="4.00390625" style="1" bestFit="1" customWidth="1"/>
    <col min="21" max="21" width="6.00390625" style="1" bestFit="1" customWidth="1"/>
    <col min="22" max="22" width="7.140625" style="1" customWidth="1"/>
    <col min="23" max="23" width="6.00390625" style="1" bestFit="1" customWidth="1"/>
    <col min="24" max="24" width="3.8515625" style="1" bestFit="1" customWidth="1"/>
    <col min="25" max="25" width="7.140625" style="1" customWidth="1"/>
    <col min="26" max="26" width="4.00390625" style="1" bestFit="1" customWidth="1"/>
    <col min="27" max="27" width="6.00390625" style="1" bestFit="1" customWidth="1"/>
    <col min="28" max="28" width="6.140625" style="1" bestFit="1" customWidth="1"/>
    <col min="29" max="29" width="6.00390625" style="1" bestFit="1" customWidth="1"/>
    <col min="30" max="30" width="3.8515625" style="1" bestFit="1" customWidth="1"/>
    <col min="31" max="31" width="7.140625" style="1" customWidth="1"/>
    <col min="32" max="16384" width="9.140625" style="1" customWidth="1"/>
  </cols>
  <sheetData>
    <row r="2" spans="2:31" ht="33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80" t="s">
        <v>27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.75"/>
    <row r="6" spans="2:13" s="4" customFormat="1" ht="15.75">
      <c r="B6" s="5" t="s">
        <v>0</v>
      </c>
      <c r="C6" s="5"/>
      <c r="D6" s="6" t="s">
        <v>28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1</v>
      </c>
      <c r="C8" s="8"/>
      <c r="D8" s="10" t="s">
        <v>20</v>
      </c>
    </row>
    <row r="9" spans="2:4" ht="12.75">
      <c r="B9" s="8" t="s">
        <v>2</v>
      </c>
      <c r="C9" s="8"/>
      <c r="D9" s="9" t="s">
        <v>3</v>
      </c>
    </row>
    <row r="10" ht="13.5" thickBot="1"/>
    <row r="11" spans="2:31" ht="42" customHeight="1" thickBot="1">
      <c r="B11" s="81" t="s">
        <v>4</v>
      </c>
      <c r="C11" s="83" t="s">
        <v>5</v>
      </c>
      <c r="D11" s="83" t="s">
        <v>6</v>
      </c>
      <c r="E11" s="83" t="s">
        <v>7</v>
      </c>
      <c r="F11" s="83" t="s">
        <v>8</v>
      </c>
      <c r="G11" s="85" t="s">
        <v>9</v>
      </c>
      <c r="H11" s="87" t="s">
        <v>10</v>
      </c>
      <c r="I11" s="88"/>
      <c r="J11" s="88"/>
      <c r="K11" s="88"/>
      <c r="L11" s="88"/>
      <c r="M11" s="89"/>
      <c r="N11" s="87" t="s">
        <v>11</v>
      </c>
      <c r="O11" s="88"/>
      <c r="P11" s="88"/>
      <c r="Q11" s="88"/>
      <c r="R11" s="88"/>
      <c r="S11" s="89"/>
      <c r="T11" s="87" t="s">
        <v>12</v>
      </c>
      <c r="U11" s="88"/>
      <c r="V11" s="88"/>
      <c r="W11" s="88"/>
      <c r="X11" s="88"/>
      <c r="Y11" s="89"/>
      <c r="Z11" s="87" t="s">
        <v>13</v>
      </c>
      <c r="AA11" s="88"/>
      <c r="AB11" s="88"/>
      <c r="AC11" s="88"/>
      <c r="AD11" s="88"/>
      <c r="AE11" s="90"/>
    </row>
    <row r="12" spans="2:31" ht="34.5" customHeight="1" thickBot="1">
      <c r="B12" s="82"/>
      <c r="C12" s="84"/>
      <c r="D12" s="84"/>
      <c r="E12" s="84"/>
      <c r="F12" s="84"/>
      <c r="G12" s="86"/>
      <c r="H12" s="16" t="s">
        <v>14</v>
      </c>
      <c r="I12" s="16" t="s">
        <v>15</v>
      </c>
      <c r="J12" s="17" t="s">
        <v>16</v>
      </c>
      <c r="K12" s="16" t="s">
        <v>17</v>
      </c>
      <c r="L12" s="17" t="s">
        <v>18</v>
      </c>
      <c r="M12" s="16" t="s">
        <v>19</v>
      </c>
      <c r="N12" s="16" t="s">
        <v>14</v>
      </c>
      <c r="O12" s="16" t="s">
        <v>15</v>
      </c>
      <c r="P12" s="17" t="s">
        <v>16</v>
      </c>
      <c r="Q12" s="16" t="s">
        <v>17</v>
      </c>
      <c r="R12" s="17" t="s">
        <v>18</v>
      </c>
      <c r="S12" s="16" t="s">
        <v>19</v>
      </c>
      <c r="T12" s="16" t="s">
        <v>14</v>
      </c>
      <c r="U12" s="16" t="s">
        <v>15</v>
      </c>
      <c r="V12" s="17" t="s">
        <v>16</v>
      </c>
      <c r="W12" s="16" t="s">
        <v>17</v>
      </c>
      <c r="X12" s="17" t="s">
        <v>18</v>
      </c>
      <c r="Y12" s="16" t="s">
        <v>19</v>
      </c>
      <c r="Z12" s="16" t="s">
        <v>14</v>
      </c>
      <c r="AA12" s="16" t="s">
        <v>15</v>
      </c>
      <c r="AB12" s="17" t="s">
        <v>16</v>
      </c>
      <c r="AC12" s="16" t="s">
        <v>17</v>
      </c>
      <c r="AD12" s="17" t="s">
        <v>18</v>
      </c>
      <c r="AE12" s="18" t="s">
        <v>19</v>
      </c>
    </row>
    <row r="13" spans="1:31" ht="15" customHeight="1">
      <c r="A13" s="43"/>
      <c r="B13" s="58">
        <v>1</v>
      </c>
      <c r="C13" s="59" t="s">
        <v>51</v>
      </c>
      <c r="D13" s="60">
        <v>2003</v>
      </c>
      <c r="E13" s="61" t="s">
        <v>21</v>
      </c>
      <c r="F13" s="62" t="s">
        <v>52</v>
      </c>
      <c r="G13" s="63">
        <f aca="true" t="shared" si="0" ref="G13:G37">M13+S13+Y13+AE13</f>
        <v>51.134</v>
      </c>
      <c r="H13" s="64">
        <v>10</v>
      </c>
      <c r="I13" s="65">
        <v>6</v>
      </c>
      <c r="J13" s="66">
        <v>1.4</v>
      </c>
      <c r="K13" s="67">
        <f aca="true" t="shared" si="1" ref="K13:K37">MAX(0,I13-J13)</f>
        <v>4.6</v>
      </c>
      <c r="L13" s="64">
        <v>0</v>
      </c>
      <c r="M13" s="63">
        <f aca="true" t="shared" si="2" ref="M13:M37">H13+K13-L13</f>
        <v>14.6</v>
      </c>
      <c r="N13" s="64">
        <v>3.1</v>
      </c>
      <c r="O13" s="65">
        <v>10</v>
      </c>
      <c r="P13" s="66">
        <v>1.633</v>
      </c>
      <c r="Q13" s="67">
        <f aca="true" t="shared" si="3" ref="Q13:Q37">MAX(0,O13-P13)</f>
        <v>8.367</v>
      </c>
      <c r="R13" s="64">
        <v>0</v>
      </c>
      <c r="S13" s="63">
        <f aca="true" t="shared" si="4" ref="S13:S37">N13+Q13-R13</f>
        <v>11.467</v>
      </c>
      <c r="T13" s="64">
        <v>4.8</v>
      </c>
      <c r="U13" s="65">
        <v>10</v>
      </c>
      <c r="V13" s="66">
        <v>3.233</v>
      </c>
      <c r="W13" s="67">
        <f aca="true" t="shared" si="5" ref="W13:W37">MAX(0,U13-V13)</f>
        <v>6.7669999999999995</v>
      </c>
      <c r="X13" s="64">
        <v>0</v>
      </c>
      <c r="Y13" s="63">
        <f aca="true" t="shared" si="6" ref="Y13:Y37">T13+W13-X13</f>
        <v>11.567</v>
      </c>
      <c r="Z13" s="64">
        <v>5</v>
      </c>
      <c r="AA13" s="65">
        <v>10</v>
      </c>
      <c r="AB13" s="66">
        <v>1.5</v>
      </c>
      <c r="AC13" s="67">
        <f aca="true" t="shared" si="7" ref="AC13:AC37">MAX(0,AA13-AB13)</f>
        <v>8.5</v>
      </c>
      <c r="AD13" s="64">
        <v>0</v>
      </c>
      <c r="AE13" s="68">
        <f aca="true" t="shared" si="8" ref="AE13:AE37">Z13+AC13-AD13</f>
        <v>13.5</v>
      </c>
    </row>
    <row r="14" spans="1:31" ht="15" customHeight="1">
      <c r="A14" s="43"/>
      <c r="B14" s="69">
        <v>2</v>
      </c>
      <c r="C14" s="70" t="s">
        <v>55</v>
      </c>
      <c r="D14" s="71">
        <v>2003</v>
      </c>
      <c r="E14" s="72" t="s">
        <v>21</v>
      </c>
      <c r="F14" s="73" t="s">
        <v>52</v>
      </c>
      <c r="G14" s="74">
        <f t="shared" si="0"/>
        <v>49.434</v>
      </c>
      <c r="H14" s="75">
        <v>10</v>
      </c>
      <c r="I14" s="76">
        <v>6</v>
      </c>
      <c r="J14" s="77">
        <v>0.433</v>
      </c>
      <c r="K14" s="67">
        <f t="shared" si="1"/>
        <v>5.567</v>
      </c>
      <c r="L14" s="75">
        <v>0</v>
      </c>
      <c r="M14" s="74">
        <f t="shared" si="2"/>
        <v>15.567</v>
      </c>
      <c r="N14" s="75">
        <v>2.8</v>
      </c>
      <c r="O14" s="76">
        <v>10</v>
      </c>
      <c r="P14" s="77">
        <v>3</v>
      </c>
      <c r="Q14" s="67">
        <f t="shared" si="3"/>
        <v>7</v>
      </c>
      <c r="R14" s="75">
        <v>0</v>
      </c>
      <c r="S14" s="74">
        <f t="shared" si="4"/>
        <v>9.8</v>
      </c>
      <c r="T14" s="75">
        <v>4.4</v>
      </c>
      <c r="U14" s="76">
        <v>10</v>
      </c>
      <c r="V14" s="77">
        <v>3.033</v>
      </c>
      <c r="W14" s="67">
        <f t="shared" si="5"/>
        <v>6.9670000000000005</v>
      </c>
      <c r="X14" s="75">
        <v>0</v>
      </c>
      <c r="Y14" s="74">
        <f t="shared" si="6"/>
        <v>11.367</v>
      </c>
      <c r="Z14" s="75">
        <v>5</v>
      </c>
      <c r="AA14" s="76">
        <v>10</v>
      </c>
      <c r="AB14" s="77">
        <v>2.3</v>
      </c>
      <c r="AC14" s="67">
        <f t="shared" si="7"/>
        <v>7.7</v>
      </c>
      <c r="AD14" s="75">
        <v>0</v>
      </c>
      <c r="AE14" s="78">
        <f t="shared" si="8"/>
        <v>12.7</v>
      </c>
    </row>
    <row r="15" spans="1:31" ht="15" customHeight="1">
      <c r="A15" s="43"/>
      <c r="B15" s="69">
        <f aca="true" t="shared" si="9" ref="B15:B35">B14+1</f>
        <v>3</v>
      </c>
      <c r="C15" s="70" t="s">
        <v>56</v>
      </c>
      <c r="D15" s="71">
        <v>2004</v>
      </c>
      <c r="E15" s="72" t="s">
        <v>21</v>
      </c>
      <c r="F15" s="73" t="s">
        <v>52</v>
      </c>
      <c r="G15" s="74">
        <f t="shared" si="0"/>
        <v>49.434</v>
      </c>
      <c r="H15" s="75">
        <v>10</v>
      </c>
      <c r="I15" s="76">
        <v>6</v>
      </c>
      <c r="J15" s="77">
        <v>0.933</v>
      </c>
      <c r="K15" s="67">
        <f t="shared" si="1"/>
        <v>5.067</v>
      </c>
      <c r="L15" s="75">
        <v>0</v>
      </c>
      <c r="M15" s="74">
        <f t="shared" si="2"/>
        <v>15.067</v>
      </c>
      <c r="N15" s="75">
        <v>2.5</v>
      </c>
      <c r="O15" s="76">
        <v>10</v>
      </c>
      <c r="P15" s="77">
        <v>1.433</v>
      </c>
      <c r="Q15" s="67">
        <f t="shared" si="3"/>
        <v>8.567</v>
      </c>
      <c r="R15" s="75">
        <v>0</v>
      </c>
      <c r="S15" s="74">
        <f t="shared" si="4"/>
        <v>11.067</v>
      </c>
      <c r="T15" s="75">
        <v>4.6</v>
      </c>
      <c r="U15" s="76">
        <v>10</v>
      </c>
      <c r="V15" s="77">
        <v>4.267</v>
      </c>
      <c r="W15" s="67">
        <f t="shared" si="5"/>
        <v>5.733</v>
      </c>
      <c r="X15" s="75">
        <v>0</v>
      </c>
      <c r="Y15" s="74">
        <f t="shared" si="6"/>
        <v>10.332999999999998</v>
      </c>
      <c r="Z15" s="75">
        <v>4.4</v>
      </c>
      <c r="AA15" s="76">
        <v>10</v>
      </c>
      <c r="AB15" s="77">
        <v>1.433</v>
      </c>
      <c r="AC15" s="67">
        <f t="shared" si="7"/>
        <v>8.567</v>
      </c>
      <c r="AD15" s="75">
        <v>0</v>
      </c>
      <c r="AE15" s="78">
        <f t="shared" si="8"/>
        <v>12.967</v>
      </c>
    </row>
    <row r="16" spans="1:31" ht="15" customHeight="1">
      <c r="A16" s="43"/>
      <c r="B16" s="69">
        <f t="shared" si="9"/>
        <v>4</v>
      </c>
      <c r="C16" s="70" t="s">
        <v>53</v>
      </c>
      <c r="D16" s="71">
        <v>2003</v>
      </c>
      <c r="E16" s="72" t="s">
        <v>21</v>
      </c>
      <c r="F16" s="73" t="s">
        <v>52</v>
      </c>
      <c r="G16" s="74">
        <f t="shared" si="0"/>
        <v>49.068000000000005</v>
      </c>
      <c r="H16" s="75">
        <v>10</v>
      </c>
      <c r="I16" s="76">
        <v>6</v>
      </c>
      <c r="J16" s="77">
        <v>0.933</v>
      </c>
      <c r="K16" s="67">
        <f t="shared" si="1"/>
        <v>5.067</v>
      </c>
      <c r="L16" s="75">
        <v>0</v>
      </c>
      <c r="M16" s="74">
        <f t="shared" si="2"/>
        <v>15.067</v>
      </c>
      <c r="N16" s="75">
        <v>3.1</v>
      </c>
      <c r="O16" s="76">
        <v>10</v>
      </c>
      <c r="P16" s="77">
        <v>3.5</v>
      </c>
      <c r="Q16" s="67">
        <f t="shared" si="3"/>
        <v>6.5</v>
      </c>
      <c r="R16" s="75">
        <v>0</v>
      </c>
      <c r="S16" s="74">
        <f t="shared" si="4"/>
        <v>9.6</v>
      </c>
      <c r="T16" s="75">
        <v>4.8</v>
      </c>
      <c r="U16" s="76">
        <v>10</v>
      </c>
      <c r="V16" s="77">
        <v>2.633</v>
      </c>
      <c r="W16" s="67">
        <f t="shared" si="5"/>
        <v>7.367</v>
      </c>
      <c r="X16" s="75">
        <v>0</v>
      </c>
      <c r="Y16" s="74">
        <f t="shared" si="6"/>
        <v>12.167</v>
      </c>
      <c r="Z16" s="75">
        <v>4.8</v>
      </c>
      <c r="AA16" s="76">
        <v>10</v>
      </c>
      <c r="AB16" s="77">
        <v>2.566</v>
      </c>
      <c r="AC16" s="67">
        <f t="shared" si="7"/>
        <v>7.434</v>
      </c>
      <c r="AD16" s="75">
        <v>0</v>
      </c>
      <c r="AE16" s="78">
        <f t="shared" si="8"/>
        <v>12.234</v>
      </c>
    </row>
    <row r="17" spans="1:31" ht="15" customHeight="1">
      <c r="A17" s="43"/>
      <c r="B17" s="11">
        <f t="shared" si="9"/>
        <v>5</v>
      </c>
      <c r="C17" s="49" t="s">
        <v>45</v>
      </c>
      <c r="D17" s="48">
        <v>2003</v>
      </c>
      <c r="E17" s="46" t="s">
        <v>42</v>
      </c>
      <c r="F17" s="47" t="s">
        <v>43</v>
      </c>
      <c r="G17" s="27">
        <f t="shared" si="0"/>
        <v>48.7</v>
      </c>
      <c r="H17" s="12">
        <v>10</v>
      </c>
      <c r="I17" s="13">
        <v>6</v>
      </c>
      <c r="J17" s="37">
        <v>0.466</v>
      </c>
      <c r="K17" s="36">
        <f t="shared" si="1"/>
        <v>5.534</v>
      </c>
      <c r="L17" s="12">
        <v>0</v>
      </c>
      <c r="M17" s="27">
        <f t="shared" si="2"/>
        <v>15.533999999999999</v>
      </c>
      <c r="N17" s="12">
        <v>2.8</v>
      </c>
      <c r="O17" s="13">
        <v>10</v>
      </c>
      <c r="P17" s="37">
        <v>2.667</v>
      </c>
      <c r="Q17" s="36">
        <f t="shared" si="3"/>
        <v>7.333</v>
      </c>
      <c r="R17" s="12">
        <v>0</v>
      </c>
      <c r="S17" s="27">
        <f t="shared" si="4"/>
        <v>10.133</v>
      </c>
      <c r="T17" s="12">
        <v>5</v>
      </c>
      <c r="U17" s="13">
        <v>10</v>
      </c>
      <c r="V17" s="37">
        <v>4.767</v>
      </c>
      <c r="W17" s="36">
        <f t="shared" si="5"/>
        <v>5.233</v>
      </c>
      <c r="X17" s="12">
        <v>0</v>
      </c>
      <c r="Y17" s="27">
        <f t="shared" si="6"/>
        <v>10.233</v>
      </c>
      <c r="Z17" s="12">
        <v>5.2</v>
      </c>
      <c r="AA17" s="13">
        <v>10</v>
      </c>
      <c r="AB17" s="37">
        <v>2.4</v>
      </c>
      <c r="AC17" s="36">
        <f t="shared" si="7"/>
        <v>7.6</v>
      </c>
      <c r="AD17" s="12">
        <v>0</v>
      </c>
      <c r="AE17" s="41">
        <f t="shared" si="8"/>
        <v>12.8</v>
      </c>
    </row>
    <row r="18" spans="1:31" ht="15" customHeight="1">
      <c r="A18" s="43"/>
      <c r="B18" s="69">
        <f t="shared" si="9"/>
        <v>6</v>
      </c>
      <c r="C18" s="70" t="s">
        <v>57</v>
      </c>
      <c r="D18" s="71">
        <v>2003</v>
      </c>
      <c r="E18" s="72" t="s">
        <v>21</v>
      </c>
      <c r="F18" s="73" t="s">
        <v>52</v>
      </c>
      <c r="G18" s="74">
        <f t="shared" si="0"/>
        <v>48.264</v>
      </c>
      <c r="H18" s="75">
        <v>10</v>
      </c>
      <c r="I18" s="76">
        <v>6</v>
      </c>
      <c r="J18" s="77">
        <v>1.766</v>
      </c>
      <c r="K18" s="67">
        <f t="shared" si="1"/>
        <v>4.234</v>
      </c>
      <c r="L18" s="75">
        <v>0</v>
      </c>
      <c r="M18" s="74">
        <f t="shared" si="2"/>
        <v>14.234</v>
      </c>
      <c r="N18" s="75">
        <v>2.5</v>
      </c>
      <c r="O18" s="76">
        <v>10</v>
      </c>
      <c r="P18" s="77">
        <v>1.633</v>
      </c>
      <c r="Q18" s="67">
        <f t="shared" si="3"/>
        <v>8.367</v>
      </c>
      <c r="R18" s="75">
        <v>0</v>
      </c>
      <c r="S18" s="74">
        <f t="shared" si="4"/>
        <v>10.867</v>
      </c>
      <c r="T18" s="75">
        <v>4</v>
      </c>
      <c r="U18" s="76">
        <v>10</v>
      </c>
      <c r="V18" s="77">
        <v>3.267</v>
      </c>
      <c r="W18" s="67">
        <f t="shared" si="5"/>
        <v>6.7330000000000005</v>
      </c>
      <c r="X18" s="75">
        <v>0</v>
      </c>
      <c r="Y18" s="74">
        <f t="shared" si="6"/>
        <v>10.733</v>
      </c>
      <c r="Z18" s="75">
        <v>4.7</v>
      </c>
      <c r="AA18" s="76">
        <v>10</v>
      </c>
      <c r="AB18" s="77">
        <v>2.27</v>
      </c>
      <c r="AC18" s="67">
        <f t="shared" si="7"/>
        <v>7.73</v>
      </c>
      <c r="AD18" s="75">
        <v>0</v>
      </c>
      <c r="AE18" s="78">
        <f t="shared" si="8"/>
        <v>12.43</v>
      </c>
    </row>
    <row r="19" spans="1:31" ht="15" customHeight="1">
      <c r="A19" s="43"/>
      <c r="B19" s="11">
        <f t="shared" si="9"/>
        <v>7</v>
      </c>
      <c r="C19" s="44" t="s">
        <v>102</v>
      </c>
      <c r="D19" s="45">
        <v>2003</v>
      </c>
      <c r="E19" s="50" t="s">
        <v>47</v>
      </c>
      <c r="F19" s="51" t="s">
        <v>48</v>
      </c>
      <c r="G19" s="27">
        <f t="shared" si="0"/>
        <v>47.867</v>
      </c>
      <c r="H19" s="12">
        <v>10</v>
      </c>
      <c r="I19" s="13">
        <v>6</v>
      </c>
      <c r="J19" s="37">
        <v>3.3</v>
      </c>
      <c r="K19" s="36">
        <f t="shared" si="1"/>
        <v>2.7</v>
      </c>
      <c r="L19" s="12">
        <v>0</v>
      </c>
      <c r="M19" s="27">
        <f t="shared" si="2"/>
        <v>12.7</v>
      </c>
      <c r="N19" s="12">
        <v>3.4</v>
      </c>
      <c r="O19" s="13">
        <v>10</v>
      </c>
      <c r="P19" s="37">
        <v>3.367</v>
      </c>
      <c r="Q19" s="36">
        <f t="shared" si="3"/>
        <v>6.633</v>
      </c>
      <c r="R19" s="12">
        <v>0</v>
      </c>
      <c r="S19" s="27">
        <f t="shared" si="4"/>
        <v>10.033</v>
      </c>
      <c r="T19" s="12">
        <v>5.1</v>
      </c>
      <c r="U19" s="13">
        <v>10</v>
      </c>
      <c r="V19" s="37">
        <v>3.633</v>
      </c>
      <c r="W19" s="36">
        <f t="shared" si="5"/>
        <v>6.367</v>
      </c>
      <c r="X19" s="12">
        <v>0</v>
      </c>
      <c r="Y19" s="27">
        <f t="shared" si="6"/>
        <v>11.466999999999999</v>
      </c>
      <c r="Z19" s="12">
        <v>5.4</v>
      </c>
      <c r="AA19" s="13">
        <v>10</v>
      </c>
      <c r="AB19" s="37">
        <v>1.733</v>
      </c>
      <c r="AC19" s="36">
        <f t="shared" si="7"/>
        <v>8.267</v>
      </c>
      <c r="AD19" s="12">
        <v>0</v>
      </c>
      <c r="AE19" s="41">
        <f t="shared" si="8"/>
        <v>13.667</v>
      </c>
    </row>
    <row r="20" spans="1:31" ht="15" customHeight="1">
      <c r="A20" s="43"/>
      <c r="B20" s="69">
        <f t="shared" si="9"/>
        <v>8</v>
      </c>
      <c r="C20" s="70" t="s">
        <v>54</v>
      </c>
      <c r="D20" s="71">
        <v>2003</v>
      </c>
      <c r="E20" s="72" t="s">
        <v>21</v>
      </c>
      <c r="F20" s="73" t="s">
        <v>52</v>
      </c>
      <c r="G20" s="74">
        <f t="shared" si="0"/>
        <v>47.367000000000004</v>
      </c>
      <c r="H20" s="75">
        <v>10</v>
      </c>
      <c r="I20" s="76">
        <v>6</v>
      </c>
      <c r="J20" s="77">
        <v>2.766</v>
      </c>
      <c r="K20" s="67">
        <f t="shared" si="1"/>
        <v>3.234</v>
      </c>
      <c r="L20" s="75">
        <v>0</v>
      </c>
      <c r="M20" s="74">
        <f t="shared" si="2"/>
        <v>13.234</v>
      </c>
      <c r="N20" s="75">
        <v>2.5</v>
      </c>
      <c r="O20" s="76">
        <v>10</v>
      </c>
      <c r="P20" s="77">
        <v>1.567</v>
      </c>
      <c r="Q20" s="67">
        <f t="shared" si="3"/>
        <v>8.433</v>
      </c>
      <c r="R20" s="75">
        <v>0</v>
      </c>
      <c r="S20" s="74">
        <f t="shared" si="4"/>
        <v>10.933</v>
      </c>
      <c r="T20" s="75">
        <v>3.7</v>
      </c>
      <c r="U20" s="76">
        <v>10</v>
      </c>
      <c r="V20" s="77">
        <v>2.2</v>
      </c>
      <c r="W20" s="67">
        <f t="shared" si="5"/>
        <v>7.8</v>
      </c>
      <c r="X20" s="75">
        <v>0</v>
      </c>
      <c r="Y20" s="74">
        <f t="shared" si="6"/>
        <v>11.5</v>
      </c>
      <c r="Z20" s="75">
        <v>3.6</v>
      </c>
      <c r="AA20" s="76">
        <v>10</v>
      </c>
      <c r="AB20" s="77">
        <v>1.9</v>
      </c>
      <c r="AC20" s="67">
        <f t="shared" si="7"/>
        <v>8.1</v>
      </c>
      <c r="AD20" s="75">
        <v>0</v>
      </c>
      <c r="AE20" s="78">
        <f t="shared" si="8"/>
        <v>11.7</v>
      </c>
    </row>
    <row r="21" spans="1:31" ht="15" customHeight="1">
      <c r="A21" s="43"/>
      <c r="B21" s="69">
        <f t="shared" si="9"/>
        <v>9</v>
      </c>
      <c r="C21" s="70" t="s">
        <v>100</v>
      </c>
      <c r="D21" s="71">
        <v>2003</v>
      </c>
      <c r="E21" s="72" t="s">
        <v>21</v>
      </c>
      <c r="F21" s="73" t="s">
        <v>52</v>
      </c>
      <c r="G21" s="74">
        <f t="shared" si="0"/>
        <v>47.2</v>
      </c>
      <c r="H21" s="75">
        <v>10</v>
      </c>
      <c r="I21" s="76">
        <v>6</v>
      </c>
      <c r="J21" s="77">
        <v>1.6</v>
      </c>
      <c r="K21" s="67">
        <f t="shared" si="1"/>
        <v>4.4</v>
      </c>
      <c r="L21" s="75">
        <v>0</v>
      </c>
      <c r="M21" s="74">
        <f t="shared" si="2"/>
        <v>14.4</v>
      </c>
      <c r="N21" s="75">
        <v>2.5</v>
      </c>
      <c r="O21" s="76">
        <v>10</v>
      </c>
      <c r="P21" s="77">
        <v>1.833</v>
      </c>
      <c r="Q21" s="67">
        <f t="shared" si="3"/>
        <v>8.167</v>
      </c>
      <c r="R21" s="75">
        <v>0</v>
      </c>
      <c r="S21" s="74">
        <f t="shared" si="4"/>
        <v>10.667</v>
      </c>
      <c r="T21" s="75">
        <v>3.4</v>
      </c>
      <c r="U21" s="76">
        <v>10</v>
      </c>
      <c r="V21" s="77">
        <v>4.067</v>
      </c>
      <c r="W21" s="67">
        <f t="shared" si="5"/>
        <v>5.933</v>
      </c>
      <c r="X21" s="75">
        <v>0</v>
      </c>
      <c r="Y21" s="74">
        <f t="shared" si="6"/>
        <v>9.333</v>
      </c>
      <c r="Z21" s="75">
        <v>4.2</v>
      </c>
      <c r="AA21" s="76">
        <v>10</v>
      </c>
      <c r="AB21" s="77">
        <v>1.4</v>
      </c>
      <c r="AC21" s="67">
        <f t="shared" si="7"/>
        <v>8.6</v>
      </c>
      <c r="AD21" s="75">
        <v>0</v>
      </c>
      <c r="AE21" s="78">
        <f t="shared" si="8"/>
        <v>12.8</v>
      </c>
    </row>
    <row r="22" spans="1:31" ht="15" customHeight="1">
      <c r="A22" s="43"/>
      <c r="B22" s="69">
        <f t="shared" si="9"/>
        <v>10</v>
      </c>
      <c r="C22" s="70" t="s">
        <v>22</v>
      </c>
      <c r="D22" s="71">
        <v>2003</v>
      </c>
      <c r="E22" s="72" t="s">
        <v>21</v>
      </c>
      <c r="F22" s="73" t="s">
        <v>52</v>
      </c>
      <c r="G22" s="74">
        <f t="shared" si="0"/>
        <v>46.400999999999996</v>
      </c>
      <c r="H22" s="75">
        <v>10</v>
      </c>
      <c r="I22" s="76">
        <v>6</v>
      </c>
      <c r="J22" s="77">
        <v>1.733</v>
      </c>
      <c r="K22" s="67">
        <f t="shared" si="1"/>
        <v>4.2669999999999995</v>
      </c>
      <c r="L22" s="75">
        <v>0</v>
      </c>
      <c r="M22" s="74">
        <f t="shared" si="2"/>
        <v>14.267</v>
      </c>
      <c r="N22" s="75">
        <v>2.5</v>
      </c>
      <c r="O22" s="76">
        <v>10</v>
      </c>
      <c r="P22" s="77">
        <v>2.033</v>
      </c>
      <c r="Q22" s="67">
        <f t="shared" si="3"/>
        <v>7.9670000000000005</v>
      </c>
      <c r="R22" s="75">
        <v>0</v>
      </c>
      <c r="S22" s="74">
        <f t="shared" si="4"/>
        <v>10.467</v>
      </c>
      <c r="T22" s="75">
        <v>3.7</v>
      </c>
      <c r="U22" s="76">
        <v>10</v>
      </c>
      <c r="V22" s="77">
        <v>4.5</v>
      </c>
      <c r="W22" s="67">
        <f t="shared" si="5"/>
        <v>5.5</v>
      </c>
      <c r="X22" s="75">
        <v>0</v>
      </c>
      <c r="Y22" s="74">
        <f t="shared" si="6"/>
        <v>9.2</v>
      </c>
      <c r="Z22" s="75">
        <v>4.5</v>
      </c>
      <c r="AA22" s="76">
        <v>10</v>
      </c>
      <c r="AB22" s="77">
        <v>2.033</v>
      </c>
      <c r="AC22" s="67">
        <f t="shared" si="7"/>
        <v>7.9670000000000005</v>
      </c>
      <c r="AD22" s="75">
        <v>0</v>
      </c>
      <c r="AE22" s="78">
        <f t="shared" si="8"/>
        <v>12.467</v>
      </c>
    </row>
    <row r="23" spans="1:31" ht="15" customHeight="1">
      <c r="A23" s="43"/>
      <c r="B23" s="11">
        <f t="shared" si="9"/>
        <v>11</v>
      </c>
      <c r="C23" s="49" t="s">
        <v>58</v>
      </c>
      <c r="D23" s="48">
        <v>2003</v>
      </c>
      <c r="E23" s="46" t="s">
        <v>59</v>
      </c>
      <c r="F23" s="47"/>
      <c r="G23" s="27">
        <f t="shared" si="0"/>
        <v>46.13399999999999</v>
      </c>
      <c r="H23" s="12">
        <v>10</v>
      </c>
      <c r="I23" s="13">
        <v>6</v>
      </c>
      <c r="J23" s="37">
        <v>1.266</v>
      </c>
      <c r="K23" s="36">
        <f t="shared" si="1"/>
        <v>4.734</v>
      </c>
      <c r="L23" s="12">
        <v>0</v>
      </c>
      <c r="M23" s="27">
        <f t="shared" si="2"/>
        <v>14.734</v>
      </c>
      <c r="N23" s="12">
        <v>3.6</v>
      </c>
      <c r="O23" s="13">
        <v>10</v>
      </c>
      <c r="P23" s="37">
        <v>2.367</v>
      </c>
      <c r="Q23" s="36">
        <f t="shared" si="3"/>
        <v>7.633</v>
      </c>
      <c r="R23" s="12">
        <v>0</v>
      </c>
      <c r="S23" s="27">
        <f t="shared" si="4"/>
        <v>11.233</v>
      </c>
      <c r="T23" s="12">
        <v>4.3</v>
      </c>
      <c r="U23" s="13">
        <v>10</v>
      </c>
      <c r="V23" s="37">
        <v>5.033</v>
      </c>
      <c r="W23" s="36">
        <f t="shared" si="5"/>
        <v>4.967</v>
      </c>
      <c r="X23" s="12">
        <v>0</v>
      </c>
      <c r="Y23" s="27">
        <f t="shared" si="6"/>
        <v>9.267</v>
      </c>
      <c r="Z23" s="12">
        <v>5</v>
      </c>
      <c r="AA23" s="13">
        <v>10</v>
      </c>
      <c r="AB23" s="37">
        <v>4.1</v>
      </c>
      <c r="AC23" s="36">
        <f t="shared" si="7"/>
        <v>5.9</v>
      </c>
      <c r="AD23" s="12">
        <v>0</v>
      </c>
      <c r="AE23" s="41">
        <f t="shared" si="8"/>
        <v>10.9</v>
      </c>
    </row>
    <row r="24" spans="1:31" ht="15" customHeight="1">
      <c r="A24" s="43"/>
      <c r="B24" s="11">
        <f t="shared" si="9"/>
        <v>12</v>
      </c>
      <c r="C24" s="44" t="s">
        <v>49</v>
      </c>
      <c r="D24" s="45">
        <v>2003</v>
      </c>
      <c r="E24" s="46" t="s">
        <v>47</v>
      </c>
      <c r="F24" s="47" t="s">
        <v>48</v>
      </c>
      <c r="G24" s="27">
        <f t="shared" si="0"/>
        <v>45.967</v>
      </c>
      <c r="H24" s="12">
        <v>10</v>
      </c>
      <c r="I24" s="13">
        <v>6</v>
      </c>
      <c r="J24" s="37">
        <v>0.966</v>
      </c>
      <c r="K24" s="36">
        <f t="shared" si="1"/>
        <v>5.034</v>
      </c>
      <c r="L24" s="12">
        <v>0</v>
      </c>
      <c r="M24" s="27">
        <f t="shared" si="2"/>
        <v>15.033999999999999</v>
      </c>
      <c r="N24" s="12">
        <v>2.5</v>
      </c>
      <c r="O24" s="13">
        <v>10</v>
      </c>
      <c r="P24" s="37">
        <v>2.267</v>
      </c>
      <c r="Q24" s="36">
        <f t="shared" si="3"/>
        <v>7.7330000000000005</v>
      </c>
      <c r="R24" s="12">
        <v>0</v>
      </c>
      <c r="S24" s="27">
        <f t="shared" si="4"/>
        <v>10.233</v>
      </c>
      <c r="T24" s="12">
        <v>4.2</v>
      </c>
      <c r="U24" s="13">
        <v>10</v>
      </c>
      <c r="V24" s="37">
        <v>5.9</v>
      </c>
      <c r="W24" s="36">
        <f t="shared" si="5"/>
        <v>4.1</v>
      </c>
      <c r="X24" s="12">
        <v>0</v>
      </c>
      <c r="Y24" s="27">
        <f t="shared" si="6"/>
        <v>8.3</v>
      </c>
      <c r="Z24" s="12">
        <v>4.7</v>
      </c>
      <c r="AA24" s="13">
        <v>10</v>
      </c>
      <c r="AB24" s="37">
        <v>2.3</v>
      </c>
      <c r="AC24" s="36">
        <f t="shared" si="7"/>
        <v>7.7</v>
      </c>
      <c r="AD24" s="12">
        <v>0</v>
      </c>
      <c r="AE24" s="41">
        <f t="shared" si="8"/>
        <v>12.4</v>
      </c>
    </row>
    <row r="25" spans="1:31" ht="15" customHeight="1">
      <c r="A25" s="43"/>
      <c r="B25" s="11">
        <f t="shared" si="9"/>
        <v>13</v>
      </c>
      <c r="C25" s="44" t="s">
        <v>46</v>
      </c>
      <c r="D25" s="45">
        <v>2003</v>
      </c>
      <c r="E25" s="46" t="s">
        <v>47</v>
      </c>
      <c r="F25" s="47" t="s">
        <v>48</v>
      </c>
      <c r="G25" s="27">
        <f t="shared" si="0"/>
        <v>45.834</v>
      </c>
      <c r="H25" s="12">
        <v>10</v>
      </c>
      <c r="I25" s="13">
        <v>6</v>
      </c>
      <c r="J25" s="37">
        <v>1.633</v>
      </c>
      <c r="K25" s="36">
        <f t="shared" si="1"/>
        <v>4.367</v>
      </c>
      <c r="L25" s="12">
        <v>0</v>
      </c>
      <c r="M25" s="27">
        <f t="shared" si="2"/>
        <v>14.367</v>
      </c>
      <c r="N25" s="12">
        <v>2.5</v>
      </c>
      <c r="O25" s="13">
        <v>10</v>
      </c>
      <c r="P25" s="37">
        <v>1.7</v>
      </c>
      <c r="Q25" s="36">
        <f t="shared" si="3"/>
        <v>8.3</v>
      </c>
      <c r="R25" s="12">
        <v>0</v>
      </c>
      <c r="S25" s="27">
        <f t="shared" si="4"/>
        <v>10.8</v>
      </c>
      <c r="T25" s="12">
        <v>4.6</v>
      </c>
      <c r="U25" s="13">
        <v>10</v>
      </c>
      <c r="V25" s="37">
        <v>7</v>
      </c>
      <c r="W25" s="36">
        <f t="shared" si="5"/>
        <v>3</v>
      </c>
      <c r="X25" s="12">
        <v>0</v>
      </c>
      <c r="Y25" s="27">
        <f t="shared" si="6"/>
        <v>7.6</v>
      </c>
      <c r="Z25" s="12">
        <v>5.3</v>
      </c>
      <c r="AA25" s="13">
        <v>10</v>
      </c>
      <c r="AB25" s="37">
        <v>2.233</v>
      </c>
      <c r="AC25" s="36">
        <f t="shared" si="7"/>
        <v>7.7669999999999995</v>
      </c>
      <c r="AD25" s="12">
        <v>0</v>
      </c>
      <c r="AE25" s="41">
        <f t="shared" si="8"/>
        <v>13.067</v>
      </c>
    </row>
    <row r="26" spans="1:31" ht="15" customHeight="1">
      <c r="A26" s="43"/>
      <c r="B26" s="11">
        <f t="shared" si="9"/>
        <v>14</v>
      </c>
      <c r="C26" s="49" t="s">
        <v>32</v>
      </c>
      <c r="D26" s="48">
        <v>2001</v>
      </c>
      <c r="E26" s="46" t="s">
        <v>30</v>
      </c>
      <c r="F26" s="47" t="s">
        <v>23</v>
      </c>
      <c r="G26" s="27">
        <f t="shared" si="0"/>
        <v>45.233000000000004</v>
      </c>
      <c r="H26" s="12">
        <v>10</v>
      </c>
      <c r="I26" s="13">
        <v>6</v>
      </c>
      <c r="J26" s="37">
        <v>2</v>
      </c>
      <c r="K26" s="36">
        <f t="shared" si="1"/>
        <v>4</v>
      </c>
      <c r="L26" s="12">
        <v>0</v>
      </c>
      <c r="M26" s="27">
        <f t="shared" si="2"/>
        <v>14</v>
      </c>
      <c r="N26" s="12">
        <v>2.5</v>
      </c>
      <c r="O26" s="13">
        <v>10</v>
      </c>
      <c r="P26" s="37">
        <v>3</v>
      </c>
      <c r="Q26" s="36">
        <f t="shared" si="3"/>
        <v>7</v>
      </c>
      <c r="R26" s="12">
        <v>0</v>
      </c>
      <c r="S26" s="27">
        <f t="shared" si="4"/>
        <v>9.5</v>
      </c>
      <c r="T26" s="12">
        <v>3.6</v>
      </c>
      <c r="U26" s="13">
        <v>10</v>
      </c>
      <c r="V26" s="37">
        <v>3.067</v>
      </c>
      <c r="W26" s="36">
        <f t="shared" si="5"/>
        <v>6.933</v>
      </c>
      <c r="X26" s="12">
        <v>0</v>
      </c>
      <c r="Y26" s="27">
        <f t="shared" si="6"/>
        <v>10.533</v>
      </c>
      <c r="Z26" s="12">
        <v>3.9</v>
      </c>
      <c r="AA26" s="13">
        <v>10</v>
      </c>
      <c r="AB26" s="37">
        <v>2.7</v>
      </c>
      <c r="AC26" s="36">
        <f t="shared" si="7"/>
        <v>7.3</v>
      </c>
      <c r="AD26" s="12">
        <v>0</v>
      </c>
      <c r="AE26" s="41">
        <f t="shared" si="8"/>
        <v>11.2</v>
      </c>
    </row>
    <row r="27" spans="1:31" ht="15" customHeight="1">
      <c r="A27" s="43"/>
      <c r="B27" s="11">
        <f t="shared" si="9"/>
        <v>15</v>
      </c>
      <c r="C27" s="49" t="s">
        <v>31</v>
      </c>
      <c r="D27" s="48">
        <v>2004</v>
      </c>
      <c r="E27" s="46" t="s">
        <v>30</v>
      </c>
      <c r="F27" s="47" t="s">
        <v>23</v>
      </c>
      <c r="G27" s="27">
        <f t="shared" si="0"/>
        <v>45</v>
      </c>
      <c r="H27" s="12">
        <v>10</v>
      </c>
      <c r="I27" s="13">
        <v>6</v>
      </c>
      <c r="J27" s="37">
        <v>2.133</v>
      </c>
      <c r="K27" s="36">
        <f t="shared" si="1"/>
        <v>3.867</v>
      </c>
      <c r="L27" s="12">
        <v>0</v>
      </c>
      <c r="M27" s="27">
        <f t="shared" si="2"/>
        <v>13.867</v>
      </c>
      <c r="N27" s="12">
        <v>1.9</v>
      </c>
      <c r="O27" s="13">
        <v>10</v>
      </c>
      <c r="P27" s="37">
        <v>2.367</v>
      </c>
      <c r="Q27" s="36">
        <f t="shared" si="3"/>
        <v>7.633</v>
      </c>
      <c r="R27" s="12">
        <v>0</v>
      </c>
      <c r="S27" s="27">
        <f t="shared" si="4"/>
        <v>9.533</v>
      </c>
      <c r="T27" s="12">
        <v>3.7</v>
      </c>
      <c r="U27" s="13">
        <v>10</v>
      </c>
      <c r="V27" s="37">
        <v>3.9</v>
      </c>
      <c r="W27" s="36">
        <f t="shared" si="5"/>
        <v>6.1</v>
      </c>
      <c r="X27" s="12">
        <v>0</v>
      </c>
      <c r="Y27" s="27">
        <f t="shared" si="6"/>
        <v>9.8</v>
      </c>
      <c r="Z27" s="12">
        <v>3.6</v>
      </c>
      <c r="AA27" s="13">
        <v>10</v>
      </c>
      <c r="AB27" s="37">
        <v>1.8</v>
      </c>
      <c r="AC27" s="36">
        <f t="shared" si="7"/>
        <v>8.2</v>
      </c>
      <c r="AD27" s="12">
        <v>0</v>
      </c>
      <c r="AE27" s="41">
        <f t="shared" si="8"/>
        <v>11.799999999999999</v>
      </c>
    </row>
    <row r="28" spans="1:31" ht="15" customHeight="1">
      <c r="A28" s="43"/>
      <c r="B28" s="11">
        <f t="shared" si="9"/>
        <v>16</v>
      </c>
      <c r="C28" s="49" t="s">
        <v>36</v>
      </c>
      <c r="D28" s="48">
        <v>2004</v>
      </c>
      <c r="E28" s="46" t="s">
        <v>34</v>
      </c>
      <c r="F28" s="47" t="s">
        <v>35</v>
      </c>
      <c r="G28" s="27">
        <f t="shared" si="0"/>
        <v>44.3</v>
      </c>
      <c r="H28" s="12">
        <v>10</v>
      </c>
      <c r="I28" s="13">
        <v>6</v>
      </c>
      <c r="J28" s="37">
        <v>3.733</v>
      </c>
      <c r="K28" s="36">
        <f t="shared" si="1"/>
        <v>2.267</v>
      </c>
      <c r="L28" s="12">
        <v>0</v>
      </c>
      <c r="M28" s="27">
        <f t="shared" si="2"/>
        <v>12.267</v>
      </c>
      <c r="N28" s="12">
        <v>1.8</v>
      </c>
      <c r="O28" s="13">
        <v>8</v>
      </c>
      <c r="P28" s="37">
        <v>0.967</v>
      </c>
      <c r="Q28" s="36">
        <f t="shared" si="3"/>
        <v>7.033</v>
      </c>
      <c r="R28" s="12">
        <v>0</v>
      </c>
      <c r="S28" s="27">
        <f t="shared" si="4"/>
        <v>8.833</v>
      </c>
      <c r="T28" s="12">
        <v>3.4</v>
      </c>
      <c r="U28" s="13">
        <v>10</v>
      </c>
      <c r="V28" s="37">
        <v>2</v>
      </c>
      <c r="W28" s="36">
        <f t="shared" si="5"/>
        <v>8</v>
      </c>
      <c r="X28" s="12">
        <v>0</v>
      </c>
      <c r="Y28" s="27">
        <f t="shared" si="6"/>
        <v>11.4</v>
      </c>
      <c r="Z28" s="12">
        <v>3.3</v>
      </c>
      <c r="AA28" s="13">
        <v>10</v>
      </c>
      <c r="AB28" s="37">
        <v>1.5</v>
      </c>
      <c r="AC28" s="36">
        <f t="shared" si="7"/>
        <v>8.5</v>
      </c>
      <c r="AD28" s="12">
        <v>0</v>
      </c>
      <c r="AE28" s="41">
        <f t="shared" si="8"/>
        <v>11.8</v>
      </c>
    </row>
    <row r="29" spans="1:31" ht="15" customHeight="1">
      <c r="A29" s="43"/>
      <c r="B29" s="11">
        <f t="shared" si="9"/>
        <v>17</v>
      </c>
      <c r="C29" s="49" t="s">
        <v>39</v>
      </c>
      <c r="D29" s="48">
        <v>2003</v>
      </c>
      <c r="E29" s="46" t="s">
        <v>25</v>
      </c>
      <c r="F29" s="47" t="s">
        <v>40</v>
      </c>
      <c r="G29" s="27">
        <f t="shared" si="0"/>
        <v>44.2</v>
      </c>
      <c r="H29" s="12">
        <v>10</v>
      </c>
      <c r="I29" s="13">
        <v>6</v>
      </c>
      <c r="J29" s="37">
        <v>2</v>
      </c>
      <c r="K29" s="36">
        <f t="shared" si="1"/>
        <v>4</v>
      </c>
      <c r="L29" s="12">
        <v>0</v>
      </c>
      <c r="M29" s="27">
        <f t="shared" si="2"/>
        <v>14</v>
      </c>
      <c r="N29" s="12">
        <v>3.2</v>
      </c>
      <c r="O29" s="13">
        <v>10</v>
      </c>
      <c r="P29" s="37">
        <v>2.967</v>
      </c>
      <c r="Q29" s="36">
        <f t="shared" si="3"/>
        <v>7.0329999999999995</v>
      </c>
      <c r="R29" s="12">
        <v>0</v>
      </c>
      <c r="S29" s="27">
        <f t="shared" si="4"/>
        <v>10.233</v>
      </c>
      <c r="T29" s="12">
        <v>4.2</v>
      </c>
      <c r="U29" s="13">
        <v>10</v>
      </c>
      <c r="V29" s="37">
        <v>4.033</v>
      </c>
      <c r="W29" s="36">
        <f t="shared" si="5"/>
        <v>5.967</v>
      </c>
      <c r="X29" s="12">
        <v>0</v>
      </c>
      <c r="Y29" s="27">
        <f t="shared" si="6"/>
        <v>10.167</v>
      </c>
      <c r="Z29" s="12">
        <v>3.4</v>
      </c>
      <c r="AA29" s="13">
        <v>10</v>
      </c>
      <c r="AB29" s="37">
        <v>3.6</v>
      </c>
      <c r="AC29" s="36">
        <f t="shared" si="7"/>
        <v>6.4</v>
      </c>
      <c r="AD29" s="12">
        <v>0</v>
      </c>
      <c r="AE29" s="41">
        <f t="shared" si="8"/>
        <v>9.8</v>
      </c>
    </row>
    <row r="30" spans="1:31" ht="15" customHeight="1">
      <c r="A30" s="43"/>
      <c r="B30" s="11">
        <f t="shared" si="9"/>
        <v>18</v>
      </c>
      <c r="C30" s="44" t="s">
        <v>50</v>
      </c>
      <c r="D30" s="45">
        <v>2003</v>
      </c>
      <c r="E30" s="46" t="s">
        <v>47</v>
      </c>
      <c r="F30" s="47" t="s">
        <v>48</v>
      </c>
      <c r="G30" s="27">
        <f t="shared" si="0"/>
        <v>43.73</v>
      </c>
      <c r="H30" s="12">
        <v>10</v>
      </c>
      <c r="I30" s="13">
        <v>6</v>
      </c>
      <c r="J30" s="37">
        <v>4.333</v>
      </c>
      <c r="K30" s="36">
        <f t="shared" si="1"/>
        <v>1.6669999999999998</v>
      </c>
      <c r="L30" s="12">
        <v>0</v>
      </c>
      <c r="M30" s="27">
        <f t="shared" si="2"/>
        <v>11.667</v>
      </c>
      <c r="N30" s="12">
        <v>2.5</v>
      </c>
      <c r="O30" s="13">
        <v>10</v>
      </c>
      <c r="P30" s="37">
        <v>2.4</v>
      </c>
      <c r="Q30" s="36">
        <f t="shared" si="3"/>
        <v>7.6</v>
      </c>
      <c r="R30" s="12">
        <v>0</v>
      </c>
      <c r="S30" s="27">
        <f t="shared" si="4"/>
        <v>10.1</v>
      </c>
      <c r="T30" s="12">
        <v>3.8</v>
      </c>
      <c r="U30" s="13">
        <v>10</v>
      </c>
      <c r="V30" s="37">
        <v>4.667</v>
      </c>
      <c r="W30" s="36">
        <f t="shared" si="5"/>
        <v>5.333</v>
      </c>
      <c r="X30" s="12">
        <v>0</v>
      </c>
      <c r="Y30" s="27">
        <f t="shared" si="6"/>
        <v>9.133</v>
      </c>
      <c r="Z30" s="12">
        <v>5.3</v>
      </c>
      <c r="AA30" s="13">
        <v>10</v>
      </c>
      <c r="AB30" s="37">
        <v>2.47</v>
      </c>
      <c r="AC30" s="36">
        <f t="shared" si="7"/>
        <v>7.529999999999999</v>
      </c>
      <c r="AD30" s="12">
        <v>0</v>
      </c>
      <c r="AE30" s="41">
        <f t="shared" si="8"/>
        <v>12.829999999999998</v>
      </c>
    </row>
    <row r="31" spans="1:31" ht="15" customHeight="1">
      <c r="A31" s="43"/>
      <c r="B31" s="11">
        <f t="shared" si="9"/>
        <v>19</v>
      </c>
      <c r="C31" s="49" t="s">
        <v>29</v>
      </c>
      <c r="D31" s="48">
        <v>2004</v>
      </c>
      <c r="E31" s="46" t="s">
        <v>30</v>
      </c>
      <c r="F31" s="47" t="s">
        <v>23</v>
      </c>
      <c r="G31" s="27">
        <f t="shared" si="0"/>
        <v>42.766999999999996</v>
      </c>
      <c r="H31" s="12">
        <v>10</v>
      </c>
      <c r="I31" s="13">
        <v>6</v>
      </c>
      <c r="J31" s="37">
        <v>2.166</v>
      </c>
      <c r="K31" s="36">
        <f t="shared" si="1"/>
        <v>3.834</v>
      </c>
      <c r="L31" s="12">
        <v>0</v>
      </c>
      <c r="M31" s="27">
        <f t="shared" si="2"/>
        <v>13.834</v>
      </c>
      <c r="N31" s="12">
        <v>2.5</v>
      </c>
      <c r="O31" s="13">
        <v>10</v>
      </c>
      <c r="P31" s="37">
        <v>3.967</v>
      </c>
      <c r="Q31" s="36">
        <f t="shared" si="3"/>
        <v>6.0329999999999995</v>
      </c>
      <c r="R31" s="12">
        <v>0</v>
      </c>
      <c r="S31" s="27">
        <f t="shared" si="4"/>
        <v>8.533</v>
      </c>
      <c r="T31" s="12">
        <v>3.6</v>
      </c>
      <c r="U31" s="13">
        <v>10</v>
      </c>
      <c r="V31" s="37">
        <v>6</v>
      </c>
      <c r="W31" s="36">
        <f t="shared" si="5"/>
        <v>4</v>
      </c>
      <c r="X31" s="12">
        <v>0</v>
      </c>
      <c r="Y31" s="27">
        <f t="shared" si="6"/>
        <v>7.6</v>
      </c>
      <c r="Z31" s="12">
        <v>4.2</v>
      </c>
      <c r="AA31" s="13">
        <v>10</v>
      </c>
      <c r="AB31" s="37">
        <v>1.4</v>
      </c>
      <c r="AC31" s="36">
        <f t="shared" si="7"/>
        <v>8.6</v>
      </c>
      <c r="AD31" s="12">
        <v>0</v>
      </c>
      <c r="AE31" s="41">
        <f t="shared" si="8"/>
        <v>12.8</v>
      </c>
    </row>
    <row r="32" spans="1:31" ht="15" customHeight="1">
      <c r="A32" s="43"/>
      <c r="B32" s="11">
        <f t="shared" si="9"/>
        <v>20</v>
      </c>
      <c r="C32" s="49" t="s">
        <v>44</v>
      </c>
      <c r="D32" s="48">
        <v>2004</v>
      </c>
      <c r="E32" s="46" t="s">
        <v>42</v>
      </c>
      <c r="F32" s="47" t="s">
        <v>43</v>
      </c>
      <c r="G32" s="27">
        <f t="shared" si="0"/>
        <v>41.768</v>
      </c>
      <c r="H32" s="12">
        <v>10</v>
      </c>
      <c r="I32" s="13">
        <v>6</v>
      </c>
      <c r="J32" s="37">
        <v>2.933</v>
      </c>
      <c r="K32" s="36">
        <f t="shared" si="1"/>
        <v>3.067</v>
      </c>
      <c r="L32" s="12">
        <v>0</v>
      </c>
      <c r="M32" s="27">
        <f t="shared" si="2"/>
        <v>13.067</v>
      </c>
      <c r="N32" s="12">
        <v>2.5</v>
      </c>
      <c r="O32" s="13">
        <v>10</v>
      </c>
      <c r="P32" s="37">
        <v>2.733</v>
      </c>
      <c r="Q32" s="36">
        <f t="shared" si="3"/>
        <v>7.2669999999999995</v>
      </c>
      <c r="R32" s="12">
        <v>0</v>
      </c>
      <c r="S32" s="27">
        <f t="shared" si="4"/>
        <v>9.767</v>
      </c>
      <c r="T32" s="12">
        <v>3.7</v>
      </c>
      <c r="U32" s="13">
        <v>10</v>
      </c>
      <c r="V32" s="37">
        <v>5.233</v>
      </c>
      <c r="W32" s="36">
        <f t="shared" si="5"/>
        <v>4.767</v>
      </c>
      <c r="X32" s="12">
        <v>0</v>
      </c>
      <c r="Y32" s="27">
        <f t="shared" si="6"/>
        <v>8.467</v>
      </c>
      <c r="Z32" s="12">
        <v>3.1</v>
      </c>
      <c r="AA32" s="13">
        <v>10</v>
      </c>
      <c r="AB32" s="37">
        <v>2.633</v>
      </c>
      <c r="AC32" s="36">
        <f t="shared" si="7"/>
        <v>7.367</v>
      </c>
      <c r="AD32" s="12">
        <v>0</v>
      </c>
      <c r="AE32" s="41">
        <f t="shared" si="8"/>
        <v>10.467</v>
      </c>
    </row>
    <row r="33" spans="1:31" ht="15" customHeight="1">
      <c r="A33" s="43"/>
      <c r="B33" s="11">
        <f t="shared" si="9"/>
        <v>21</v>
      </c>
      <c r="C33" s="49" t="s">
        <v>33</v>
      </c>
      <c r="D33" s="48">
        <v>2003</v>
      </c>
      <c r="E33" s="46" t="s">
        <v>34</v>
      </c>
      <c r="F33" s="47" t="s">
        <v>35</v>
      </c>
      <c r="G33" s="27">
        <f t="shared" si="0"/>
        <v>38.834</v>
      </c>
      <c r="H33" s="12">
        <v>10</v>
      </c>
      <c r="I33" s="13">
        <v>6</v>
      </c>
      <c r="J33" s="37">
        <v>3.9</v>
      </c>
      <c r="K33" s="36">
        <f t="shared" si="1"/>
        <v>2.1</v>
      </c>
      <c r="L33" s="12">
        <v>0</v>
      </c>
      <c r="M33" s="27">
        <f t="shared" si="2"/>
        <v>12.1</v>
      </c>
      <c r="N33" s="12">
        <v>1.8</v>
      </c>
      <c r="O33" s="13">
        <v>8</v>
      </c>
      <c r="P33" s="37">
        <v>2.033</v>
      </c>
      <c r="Q33" s="36">
        <f t="shared" si="3"/>
        <v>5.9670000000000005</v>
      </c>
      <c r="R33" s="12">
        <v>0</v>
      </c>
      <c r="S33" s="27">
        <f t="shared" si="4"/>
        <v>7.767</v>
      </c>
      <c r="T33" s="12">
        <v>3.1</v>
      </c>
      <c r="U33" s="13">
        <v>10</v>
      </c>
      <c r="V33" s="37">
        <v>4.233</v>
      </c>
      <c r="W33" s="36">
        <f t="shared" si="5"/>
        <v>5.767</v>
      </c>
      <c r="X33" s="12">
        <v>0</v>
      </c>
      <c r="Y33" s="27">
        <f t="shared" si="6"/>
        <v>8.867</v>
      </c>
      <c r="Z33" s="12">
        <v>3</v>
      </c>
      <c r="AA33" s="13">
        <v>10</v>
      </c>
      <c r="AB33" s="37">
        <v>2.9</v>
      </c>
      <c r="AC33" s="36">
        <f t="shared" si="7"/>
        <v>7.1</v>
      </c>
      <c r="AD33" s="12">
        <v>0</v>
      </c>
      <c r="AE33" s="41">
        <f t="shared" si="8"/>
        <v>10.1</v>
      </c>
    </row>
    <row r="34" spans="1:31" ht="15" customHeight="1">
      <c r="A34" s="43"/>
      <c r="B34" s="11">
        <f t="shared" si="9"/>
        <v>22</v>
      </c>
      <c r="C34" s="49" t="s">
        <v>24</v>
      </c>
      <c r="D34" s="48">
        <v>2004</v>
      </c>
      <c r="E34" s="46" t="s">
        <v>25</v>
      </c>
      <c r="F34" s="47" t="s">
        <v>37</v>
      </c>
      <c r="G34" s="27">
        <f t="shared" si="0"/>
        <v>38.833999999999996</v>
      </c>
      <c r="H34" s="12">
        <v>10</v>
      </c>
      <c r="I34" s="13">
        <v>6</v>
      </c>
      <c r="J34" s="37">
        <v>2.766</v>
      </c>
      <c r="K34" s="36">
        <f t="shared" si="1"/>
        <v>3.234</v>
      </c>
      <c r="L34" s="12">
        <v>0</v>
      </c>
      <c r="M34" s="27">
        <f t="shared" si="2"/>
        <v>13.234</v>
      </c>
      <c r="N34" s="12">
        <v>2.5</v>
      </c>
      <c r="O34" s="13">
        <v>10</v>
      </c>
      <c r="P34" s="37">
        <v>3.867</v>
      </c>
      <c r="Q34" s="36">
        <f t="shared" si="3"/>
        <v>6.133</v>
      </c>
      <c r="R34" s="12">
        <v>1</v>
      </c>
      <c r="S34" s="27">
        <f t="shared" si="4"/>
        <v>7.632999999999999</v>
      </c>
      <c r="T34" s="12">
        <v>3.8</v>
      </c>
      <c r="U34" s="13">
        <v>10</v>
      </c>
      <c r="V34" s="37">
        <v>5.3</v>
      </c>
      <c r="W34" s="36">
        <f t="shared" si="5"/>
        <v>4.7</v>
      </c>
      <c r="X34" s="12">
        <v>0</v>
      </c>
      <c r="Y34" s="27">
        <f t="shared" si="6"/>
        <v>8.5</v>
      </c>
      <c r="Z34" s="12">
        <v>3.3</v>
      </c>
      <c r="AA34" s="13">
        <v>10</v>
      </c>
      <c r="AB34" s="37">
        <v>3.833</v>
      </c>
      <c r="AC34" s="36">
        <f t="shared" si="7"/>
        <v>6.167</v>
      </c>
      <c r="AD34" s="12">
        <v>0</v>
      </c>
      <c r="AE34" s="41">
        <f t="shared" si="8"/>
        <v>9.466999999999999</v>
      </c>
    </row>
    <row r="35" spans="1:31" ht="15" customHeight="1">
      <c r="A35" s="43"/>
      <c r="B35" s="11">
        <f t="shared" si="9"/>
        <v>23</v>
      </c>
      <c r="C35" s="49" t="s">
        <v>38</v>
      </c>
      <c r="D35" s="48">
        <v>2004</v>
      </c>
      <c r="E35" s="46" t="s">
        <v>25</v>
      </c>
      <c r="F35" s="47" t="s">
        <v>37</v>
      </c>
      <c r="G35" s="27">
        <f t="shared" si="0"/>
        <v>37.367</v>
      </c>
      <c r="H35" s="12">
        <v>10</v>
      </c>
      <c r="I35" s="13">
        <v>6</v>
      </c>
      <c r="J35" s="37">
        <v>4.433</v>
      </c>
      <c r="K35" s="36">
        <f t="shared" si="1"/>
        <v>1.5670000000000002</v>
      </c>
      <c r="L35" s="12">
        <v>0</v>
      </c>
      <c r="M35" s="27">
        <f t="shared" si="2"/>
        <v>11.567</v>
      </c>
      <c r="N35" s="12">
        <v>1.8</v>
      </c>
      <c r="O35" s="13">
        <v>8</v>
      </c>
      <c r="P35" s="37">
        <v>2.533</v>
      </c>
      <c r="Q35" s="36">
        <f t="shared" si="3"/>
        <v>5.4670000000000005</v>
      </c>
      <c r="R35" s="12">
        <v>0</v>
      </c>
      <c r="S35" s="27">
        <f t="shared" si="4"/>
        <v>7.267</v>
      </c>
      <c r="T35" s="12">
        <v>3.4</v>
      </c>
      <c r="U35" s="13">
        <v>10</v>
      </c>
      <c r="V35" s="37">
        <v>3.967</v>
      </c>
      <c r="W35" s="36">
        <f t="shared" si="5"/>
        <v>6.0329999999999995</v>
      </c>
      <c r="X35" s="12">
        <v>0</v>
      </c>
      <c r="Y35" s="27">
        <f t="shared" si="6"/>
        <v>9.433</v>
      </c>
      <c r="Z35" s="12">
        <v>3.3</v>
      </c>
      <c r="AA35" s="13">
        <v>10</v>
      </c>
      <c r="AB35" s="37">
        <v>4.2</v>
      </c>
      <c r="AC35" s="36">
        <f t="shared" si="7"/>
        <v>5.8</v>
      </c>
      <c r="AD35" s="12">
        <v>0</v>
      </c>
      <c r="AE35" s="41">
        <f t="shared" si="8"/>
        <v>9.1</v>
      </c>
    </row>
    <row r="36" spans="1:31" ht="15" customHeight="1">
      <c r="A36" s="43"/>
      <c r="B36" s="11">
        <f>B35+1</f>
        <v>24</v>
      </c>
      <c r="C36" s="49" t="s">
        <v>60</v>
      </c>
      <c r="D36" s="48">
        <v>2003</v>
      </c>
      <c r="E36" s="46" t="s">
        <v>59</v>
      </c>
      <c r="F36" s="47"/>
      <c r="G36" s="27">
        <f t="shared" si="0"/>
        <v>37.301</v>
      </c>
      <c r="H36" s="12">
        <v>10</v>
      </c>
      <c r="I36" s="13">
        <v>6</v>
      </c>
      <c r="J36" s="37">
        <v>4.266</v>
      </c>
      <c r="K36" s="36">
        <f t="shared" si="1"/>
        <v>1.734</v>
      </c>
      <c r="L36" s="12">
        <v>0</v>
      </c>
      <c r="M36" s="27">
        <f t="shared" si="2"/>
        <v>11.734</v>
      </c>
      <c r="N36" s="12">
        <v>2.8</v>
      </c>
      <c r="O36" s="13">
        <v>10</v>
      </c>
      <c r="P36" s="37">
        <v>2.233</v>
      </c>
      <c r="Q36" s="36">
        <f t="shared" si="3"/>
        <v>7.7669999999999995</v>
      </c>
      <c r="R36" s="12">
        <v>0</v>
      </c>
      <c r="S36" s="27">
        <f t="shared" si="4"/>
        <v>10.567</v>
      </c>
      <c r="T36" s="12">
        <v>4.2</v>
      </c>
      <c r="U36" s="13">
        <v>10</v>
      </c>
      <c r="V36" s="37">
        <v>10.2</v>
      </c>
      <c r="W36" s="36">
        <f t="shared" si="5"/>
        <v>0</v>
      </c>
      <c r="X36" s="12">
        <v>0</v>
      </c>
      <c r="Y36" s="27">
        <f t="shared" si="6"/>
        <v>4.2</v>
      </c>
      <c r="Z36" s="12">
        <v>4.3</v>
      </c>
      <c r="AA36" s="13">
        <v>10</v>
      </c>
      <c r="AB36" s="37">
        <v>3.5</v>
      </c>
      <c r="AC36" s="36">
        <f t="shared" si="7"/>
        <v>6.5</v>
      </c>
      <c r="AD36" s="12">
        <v>0</v>
      </c>
      <c r="AE36" s="41">
        <f t="shared" si="8"/>
        <v>10.8</v>
      </c>
    </row>
    <row r="37" spans="1:31" ht="15" customHeight="1" thickBot="1">
      <c r="A37" s="43"/>
      <c r="B37" s="28">
        <f>B36+1</f>
        <v>25</v>
      </c>
      <c r="C37" s="52" t="s">
        <v>41</v>
      </c>
      <c r="D37" s="53">
        <v>2004</v>
      </c>
      <c r="E37" s="54" t="s">
        <v>42</v>
      </c>
      <c r="F37" s="55" t="s">
        <v>43</v>
      </c>
      <c r="G37" s="32">
        <f t="shared" si="0"/>
        <v>36.667</v>
      </c>
      <c r="H37" s="33">
        <v>10</v>
      </c>
      <c r="I37" s="34">
        <v>6</v>
      </c>
      <c r="J37" s="38">
        <v>3.966</v>
      </c>
      <c r="K37" s="39">
        <f t="shared" si="1"/>
        <v>2.034</v>
      </c>
      <c r="L37" s="33">
        <v>0</v>
      </c>
      <c r="M37" s="32">
        <f t="shared" si="2"/>
        <v>12.033999999999999</v>
      </c>
      <c r="N37" s="33">
        <v>1.8</v>
      </c>
      <c r="O37" s="34">
        <v>8</v>
      </c>
      <c r="P37" s="38">
        <v>2.267</v>
      </c>
      <c r="Q37" s="39">
        <f t="shared" si="3"/>
        <v>5.7330000000000005</v>
      </c>
      <c r="R37" s="33">
        <v>0</v>
      </c>
      <c r="S37" s="32">
        <f t="shared" si="4"/>
        <v>7.533</v>
      </c>
      <c r="T37" s="33">
        <v>3.7</v>
      </c>
      <c r="U37" s="34">
        <v>10</v>
      </c>
      <c r="V37" s="38">
        <v>6.567</v>
      </c>
      <c r="W37" s="39">
        <f t="shared" si="5"/>
        <v>3.433</v>
      </c>
      <c r="X37" s="33">
        <v>0</v>
      </c>
      <c r="Y37" s="32">
        <f t="shared" si="6"/>
        <v>7.133</v>
      </c>
      <c r="Z37" s="33">
        <v>3.1</v>
      </c>
      <c r="AA37" s="34">
        <v>10</v>
      </c>
      <c r="AB37" s="38">
        <v>3.133</v>
      </c>
      <c r="AC37" s="39">
        <f t="shared" si="7"/>
        <v>6.867</v>
      </c>
      <c r="AD37" s="33">
        <v>0</v>
      </c>
      <c r="AE37" s="42">
        <f t="shared" si="8"/>
        <v>9.967</v>
      </c>
    </row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7480314960629921" right="0.3937007874015748" top="0.7874015748031497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9"/>
  <sheetViews>
    <sheetView zoomScale="90" zoomScaleNormal="90" zoomScalePageLayoutView="0" workbookViewId="0" topLeftCell="A1">
      <selection activeCell="C31" sqref="C31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19.7109375" style="1" bestFit="1" customWidth="1"/>
    <col min="4" max="4" width="5.7109375" style="1" customWidth="1"/>
    <col min="5" max="5" width="17.8515625" style="1" bestFit="1" customWidth="1"/>
    <col min="6" max="6" width="22.57421875" style="1" customWidth="1"/>
    <col min="7" max="7" width="7.8515625" style="1" bestFit="1" customWidth="1"/>
    <col min="8" max="8" width="4.8515625" style="2" bestFit="1" customWidth="1"/>
    <col min="9" max="9" width="5.57421875" style="2" bestFit="1" customWidth="1"/>
    <col min="10" max="10" width="6.140625" style="2" bestFit="1" customWidth="1"/>
    <col min="11" max="11" width="7.00390625" style="2" bestFit="1" customWidth="1"/>
    <col min="12" max="12" width="3.8515625" style="2" bestFit="1" customWidth="1"/>
    <col min="13" max="13" width="7.140625" style="2" customWidth="1"/>
    <col min="14" max="14" width="4.00390625" style="1" bestFit="1" customWidth="1"/>
    <col min="15" max="15" width="6.00390625" style="1" bestFit="1" customWidth="1"/>
    <col min="16" max="16" width="6.140625" style="1" bestFit="1" customWidth="1"/>
    <col min="17" max="17" width="7.00390625" style="1" bestFit="1" customWidth="1"/>
    <col min="18" max="18" width="3.8515625" style="1" bestFit="1" customWidth="1"/>
    <col min="19" max="19" width="7.140625" style="1" customWidth="1"/>
    <col min="20" max="20" width="4.00390625" style="1" bestFit="1" customWidth="1"/>
    <col min="21" max="21" width="6.00390625" style="1" bestFit="1" customWidth="1"/>
    <col min="22" max="22" width="6.140625" style="1" bestFit="1" customWidth="1"/>
    <col min="23" max="23" width="7.00390625" style="1" bestFit="1" customWidth="1"/>
    <col min="24" max="24" width="3.8515625" style="1" bestFit="1" customWidth="1"/>
    <col min="25" max="25" width="7.140625" style="1" customWidth="1"/>
    <col min="26" max="26" width="4.00390625" style="1" bestFit="1" customWidth="1"/>
    <col min="27" max="27" width="6.00390625" style="1" bestFit="1" customWidth="1"/>
    <col min="28" max="28" width="6.140625" style="1" bestFit="1" customWidth="1"/>
    <col min="29" max="29" width="7.00390625" style="1" bestFit="1" customWidth="1"/>
    <col min="30" max="30" width="3.8515625" style="1" bestFit="1" customWidth="1"/>
    <col min="31" max="31" width="7.140625" style="1" customWidth="1"/>
    <col min="32" max="16384" width="9.140625" style="1" customWidth="1"/>
  </cols>
  <sheetData>
    <row r="2" spans="2:31" ht="33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80" t="s">
        <v>27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.75"/>
    <row r="6" spans="2:13" s="4" customFormat="1" ht="15.75">
      <c r="B6" s="5" t="s">
        <v>0</v>
      </c>
      <c r="C6" s="5"/>
      <c r="D6" s="6" t="s">
        <v>61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1</v>
      </c>
      <c r="C8" s="8"/>
      <c r="D8" s="10" t="s">
        <v>20</v>
      </c>
    </row>
    <row r="9" spans="2:4" ht="12.75">
      <c r="B9" s="8" t="s">
        <v>2</v>
      </c>
      <c r="C9" s="8"/>
      <c r="D9" s="9" t="s">
        <v>3</v>
      </c>
    </row>
    <row r="10" ht="13.5" thickBot="1"/>
    <row r="11" spans="2:31" ht="42" customHeight="1" thickBot="1">
      <c r="B11" s="81" t="s">
        <v>4</v>
      </c>
      <c r="C11" s="83" t="s">
        <v>5</v>
      </c>
      <c r="D11" s="83" t="s">
        <v>6</v>
      </c>
      <c r="E11" s="83" t="s">
        <v>7</v>
      </c>
      <c r="F11" s="83" t="s">
        <v>8</v>
      </c>
      <c r="G11" s="85" t="s">
        <v>9</v>
      </c>
      <c r="H11" s="87" t="s">
        <v>10</v>
      </c>
      <c r="I11" s="88"/>
      <c r="J11" s="88"/>
      <c r="K11" s="88"/>
      <c r="L11" s="88"/>
      <c r="M11" s="89"/>
      <c r="N11" s="87" t="s">
        <v>11</v>
      </c>
      <c r="O11" s="88"/>
      <c r="P11" s="88"/>
      <c r="Q11" s="88"/>
      <c r="R11" s="88"/>
      <c r="S11" s="89"/>
      <c r="T11" s="87" t="s">
        <v>12</v>
      </c>
      <c r="U11" s="88"/>
      <c r="V11" s="88"/>
      <c r="W11" s="88"/>
      <c r="X11" s="88"/>
      <c r="Y11" s="89"/>
      <c r="Z11" s="87" t="s">
        <v>13</v>
      </c>
      <c r="AA11" s="88"/>
      <c r="AB11" s="88"/>
      <c r="AC11" s="88"/>
      <c r="AD11" s="88"/>
      <c r="AE11" s="90"/>
    </row>
    <row r="12" spans="2:31" ht="34.5" customHeight="1" thickBot="1">
      <c r="B12" s="82"/>
      <c r="C12" s="84"/>
      <c r="D12" s="84"/>
      <c r="E12" s="84"/>
      <c r="F12" s="84"/>
      <c r="G12" s="86"/>
      <c r="H12" s="16" t="s">
        <v>14</v>
      </c>
      <c r="I12" s="16" t="s">
        <v>15</v>
      </c>
      <c r="J12" s="17" t="s">
        <v>16</v>
      </c>
      <c r="K12" s="16" t="s">
        <v>17</v>
      </c>
      <c r="L12" s="17" t="s">
        <v>18</v>
      </c>
      <c r="M12" s="16" t="s">
        <v>19</v>
      </c>
      <c r="N12" s="16" t="s">
        <v>14</v>
      </c>
      <c r="O12" s="16" t="s">
        <v>15</v>
      </c>
      <c r="P12" s="17" t="s">
        <v>16</v>
      </c>
      <c r="Q12" s="16" t="s">
        <v>17</v>
      </c>
      <c r="R12" s="17" t="s">
        <v>18</v>
      </c>
      <c r="S12" s="16" t="s">
        <v>19</v>
      </c>
      <c r="T12" s="16" t="s">
        <v>14</v>
      </c>
      <c r="U12" s="16" t="s">
        <v>15</v>
      </c>
      <c r="V12" s="17" t="s">
        <v>16</v>
      </c>
      <c r="W12" s="16" t="s">
        <v>17</v>
      </c>
      <c r="X12" s="17" t="s">
        <v>18</v>
      </c>
      <c r="Y12" s="16" t="s">
        <v>19</v>
      </c>
      <c r="Z12" s="16" t="s">
        <v>14</v>
      </c>
      <c r="AA12" s="16" t="s">
        <v>15</v>
      </c>
      <c r="AB12" s="17" t="s">
        <v>16</v>
      </c>
      <c r="AC12" s="16" t="s">
        <v>17</v>
      </c>
      <c r="AD12" s="17" t="s">
        <v>18</v>
      </c>
      <c r="AE12" s="18" t="s">
        <v>19</v>
      </c>
    </row>
    <row r="13" spans="2:31" ht="15" customHeight="1">
      <c r="B13" s="58">
        <v>1</v>
      </c>
      <c r="C13" s="59" t="s">
        <v>72</v>
      </c>
      <c r="D13" s="60">
        <v>2001</v>
      </c>
      <c r="E13" s="61" t="s">
        <v>21</v>
      </c>
      <c r="F13" s="62" t="s">
        <v>79</v>
      </c>
      <c r="G13" s="63">
        <f aca="true" t="shared" si="0" ref="G13:G19">M13+S13+Y13+AE13</f>
        <v>52.434</v>
      </c>
      <c r="H13" s="64">
        <v>10</v>
      </c>
      <c r="I13" s="65">
        <v>6</v>
      </c>
      <c r="J13" s="66">
        <v>0.933</v>
      </c>
      <c r="K13" s="67">
        <f aca="true" t="shared" si="1" ref="K13:K19">MAX(0,I13-J13)</f>
        <v>5.067</v>
      </c>
      <c r="L13" s="64">
        <v>0</v>
      </c>
      <c r="M13" s="63">
        <f aca="true" t="shared" si="2" ref="M13:M19">H13+K13-L13</f>
        <v>15.067</v>
      </c>
      <c r="N13" s="64">
        <v>4.1</v>
      </c>
      <c r="O13" s="65">
        <v>10</v>
      </c>
      <c r="P13" s="66">
        <v>2.533</v>
      </c>
      <c r="Q13" s="67">
        <f aca="true" t="shared" si="3" ref="Q13:Q19">MAX(0,O13-P13)</f>
        <v>7.4670000000000005</v>
      </c>
      <c r="R13" s="64">
        <v>0</v>
      </c>
      <c r="S13" s="63">
        <f aca="true" t="shared" si="4" ref="S13:S19">N13+Q13-R13</f>
        <v>11.567</v>
      </c>
      <c r="T13" s="64">
        <v>5.1</v>
      </c>
      <c r="U13" s="65">
        <v>10</v>
      </c>
      <c r="V13" s="66">
        <v>2.6</v>
      </c>
      <c r="W13" s="67">
        <f aca="true" t="shared" si="5" ref="W13:W19">MAX(0,U13-V13)</f>
        <v>7.4</v>
      </c>
      <c r="X13" s="64">
        <v>0</v>
      </c>
      <c r="Y13" s="63">
        <f aca="true" t="shared" si="6" ref="Y13:Y19">T13+W13-X13</f>
        <v>12.5</v>
      </c>
      <c r="Z13" s="64">
        <v>5.4</v>
      </c>
      <c r="AA13" s="65">
        <v>10</v>
      </c>
      <c r="AB13" s="66">
        <v>2.1</v>
      </c>
      <c r="AC13" s="67">
        <f aca="true" t="shared" si="7" ref="AC13:AC19">MAX(0,AA13-AB13)</f>
        <v>7.9</v>
      </c>
      <c r="AD13" s="64">
        <v>0</v>
      </c>
      <c r="AE13" s="68">
        <f aca="true" t="shared" si="8" ref="AE13:AE19">Z13+AC13-AD13</f>
        <v>13.3</v>
      </c>
    </row>
    <row r="14" spans="2:31" ht="15" customHeight="1">
      <c r="B14" s="69">
        <f aca="true" t="shared" si="9" ref="B14:B19">B13+1</f>
        <v>2</v>
      </c>
      <c r="C14" s="70" t="s">
        <v>70</v>
      </c>
      <c r="D14" s="71">
        <v>2001</v>
      </c>
      <c r="E14" s="72" t="s">
        <v>21</v>
      </c>
      <c r="F14" s="73" t="s">
        <v>79</v>
      </c>
      <c r="G14" s="74">
        <f t="shared" si="0"/>
        <v>47.900000000000006</v>
      </c>
      <c r="H14" s="75">
        <v>10</v>
      </c>
      <c r="I14" s="76">
        <v>6</v>
      </c>
      <c r="J14" s="77">
        <v>0.9</v>
      </c>
      <c r="K14" s="67">
        <f t="shared" si="1"/>
        <v>5.1</v>
      </c>
      <c r="L14" s="75">
        <v>0</v>
      </c>
      <c r="M14" s="74">
        <f t="shared" si="2"/>
        <v>15.1</v>
      </c>
      <c r="N14" s="75">
        <v>4.5</v>
      </c>
      <c r="O14" s="76">
        <v>10</v>
      </c>
      <c r="P14" s="77">
        <v>1.867</v>
      </c>
      <c r="Q14" s="67">
        <f t="shared" si="3"/>
        <v>8.133</v>
      </c>
      <c r="R14" s="75">
        <v>0</v>
      </c>
      <c r="S14" s="74">
        <f t="shared" si="4"/>
        <v>12.633</v>
      </c>
      <c r="T14" s="75">
        <v>3.9</v>
      </c>
      <c r="U14" s="76">
        <v>10</v>
      </c>
      <c r="V14" s="77">
        <v>6.1</v>
      </c>
      <c r="W14" s="67">
        <f t="shared" si="5"/>
        <v>3.9000000000000004</v>
      </c>
      <c r="X14" s="75">
        <v>0</v>
      </c>
      <c r="Y14" s="74">
        <f t="shared" si="6"/>
        <v>7.800000000000001</v>
      </c>
      <c r="Z14" s="75">
        <v>5.4</v>
      </c>
      <c r="AA14" s="76">
        <v>10</v>
      </c>
      <c r="AB14" s="77">
        <v>3.033</v>
      </c>
      <c r="AC14" s="67">
        <f t="shared" si="7"/>
        <v>6.9670000000000005</v>
      </c>
      <c r="AD14" s="75">
        <v>0</v>
      </c>
      <c r="AE14" s="78">
        <f t="shared" si="8"/>
        <v>12.367</v>
      </c>
    </row>
    <row r="15" spans="2:31" ht="15" customHeight="1">
      <c r="B15" s="69">
        <f t="shared" si="9"/>
        <v>3</v>
      </c>
      <c r="C15" s="70" t="s">
        <v>71</v>
      </c>
      <c r="D15" s="71">
        <v>2001</v>
      </c>
      <c r="E15" s="72" t="s">
        <v>21</v>
      </c>
      <c r="F15" s="73" t="s">
        <v>79</v>
      </c>
      <c r="G15" s="74">
        <f t="shared" si="0"/>
        <v>47.367000000000004</v>
      </c>
      <c r="H15" s="75">
        <v>10</v>
      </c>
      <c r="I15" s="76">
        <v>6</v>
      </c>
      <c r="J15" s="77">
        <v>1.3</v>
      </c>
      <c r="K15" s="67">
        <f t="shared" si="1"/>
        <v>4.7</v>
      </c>
      <c r="L15" s="75">
        <v>0</v>
      </c>
      <c r="M15" s="74">
        <f t="shared" si="2"/>
        <v>14.7</v>
      </c>
      <c r="N15" s="75">
        <v>3.3</v>
      </c>
      <c r="O15" s="76">
        <v>10</v>
      </c>
      <c r="P15" s="77">
        <v>3.333</v>
      </c>
      <c r="Q15" s="67">
        <f t="shared" si="3"/>
        <v>6.667</v>
      </c>
      <c r="R15" s="75">
        <v>0</v>
      </c>
      <c r="S15" s="74">
        <f t="shared" si="4"/>
        <v>9.966999999999999</v>
      </c>
      <c r="T15" s="75">
        <v>4</v>
      </c>
      <c r="U15" s="76">
        <v>10</v>
      </c>
      <c r="V15" s="77">
        <v>4.1</v>
      </c>
      <c r="W15" s="67">
        <f t="shared" si="5"/>
        <v>5.9</v>
      </c>
      <c r="X15" s="75">
        <v>0</v>
      </c>
      <c r="Y15" s="74">
        <f t="shared" si="6"/>
        <v>9.9</v>
      </c>
      <c r="Z15" s="75">
        <v>5.6</v>
      </c>
      <c r="AA15" s="76">
        <v>10</v>
      </c>
      <c r="AB15" s="77">
        <v>2.8</v>
      </c>
      <c r="AC15" s="67">
        <f t="shared" si="7"/>
        <v>7.2</v>
      </c>
      <c r="AD15" s="75">
        <v>0</v>
      </c>
      <c r="AE15" s="78">
        <f t="shared" si="8"/>
        <v>12.8</v>
      </c>
    </row>
    <row r="16" spans="2:31" ht="15" customHeight="1">
      <c r="B16" s="11">
        <f t="shared" si="9"/>
        <v>4</v>
      </c>
      <c r="C16" s="49" t="s">
        <v>64</v>
      </c>
      <c r="D16" s="48">
        <v>2002</v>
      </c>
      <c r="E16" s="46" t="s">
        <v>30</v>
      </c>
      <c r="F16" s="47" t="s">
        <v>65</v>
      </c>
      <c r="G16" s="27">
        <f t="shared" si="0"/>
        <v>43.001000000000005</v>
      </c>
      <c r="H16" s="12">
        <v>10</v>
      </c>
      <c r="I16" s="13">
        <v>6</v>
      </c>
      <c r="J16" s="37">
        <v>1.566</v>
      </c>
      <c r="K16" s="36">
        <f t="shared" si="1"/>
        <v>4.434</v>
      </c>
      <c r="L16" s="12">
        <v>0</v>
      </c>
      <c r="M16" s="27">
        <f t="shared" si="2"/>
        <v>14.434000000000001</v>
      </c>
      <c r="N16" s="12">
        <v>3.5</v>
      </c>
      <c r="O16" s="13">
        <v>10</v>
      </c>
      <c r="P16" s="37">
        <v>2.967</v>
      </c>
      <c r="Q16" s="36">
        <f t="shared" si="3"/>
        <v>7.0329999999999995</v>
      </c>
      <c r="R16" s="12">
        <v>0</v>
      </c>
      <c r="S16" s="27">
        <f t="shared" si="4"/>
        <v>10.533</v>
      </c>
      <c r="T16" s="12">
        <v>2.9</v>
      </c>
      <c r="U16" s="13">
        <v>6</v>
      </c>
      <c r="V16" s="37">
        <v>3.8</v>
      </c>
      <c r="W16" s="36">
        <f t="shared" si="5"/>
        <v>2.2</v>
      </c>
      <c r="X16" s="12">
        <v>0</v>
      </c>
      <c r="Y16" s="27">
        <f t="shared" si="6"/>
        <v>5.1</v>
      </c>
      <c r="Z16" s="12">
        <v>5</v>
      </c>
      <c r="AA16" s="13">
        <v>10</v>
      </c>
      <c r="AB16" s="37">
        <v>2.066</v>
      </c>
      <c r="AC16" s="36">
        <f t="shared" si="7"/>
        <v>7.934</v>
      </c>
      <c r="AD16" s="12">
        <v>0</v>
      </c>
      <c r="AE16" s="41">
        <f t="shared" si="8"/>
        <v>12.934000000000001</v>
      </c>
    </row>
    <row r="17" spans="2:31" ht="15" customHeight="1">
      <c r="B17" s="11">
        <f t="shared" si="9"/>
        <v>5</v>
      </c>
      <c r="C17" s="49" t="s">
        <v>68</v>
      </c>
      <c r="D17" s="48">
        <v>2002</v>
      </c>
      <c r="E17" s="46" t="s">
        <v>25</v>
      </c>
      <c r="F17" s="47" t="s">
        <v>40</v>
      </c>
      <c r="G17" s="27">
        <f t="shared" si="0"/>
        <v>41.533</v>
      </c>
      <c r="H17" s="12">
        <v>10</v>
      </c>
      <c r="I17" s="13">
        <v>6</v>
      </c>
      <c r="J17" s="37">
        <v>1.1</v>
      </c>
      <c r="K17" s="36">
        <f t="shared" si="1"/>
        <v>4.9</v>
      </c>
      <c r="L17" s="12">
        <v>0</v>
      </c>
      <c r="M17" s="27">
        <f t="shared" si="2"/>
        <v>14.9</v>
      </c>
      <c r="N17" s="12">
        <v>2.7</v>
      </c>
      <c r="O17" s="13">
        <v>10</v>
      </c>
      <c r="P17" s="37">
        <v>3.467</v>
      </c>
      <c r="Q17" s="36">
        <f t="shared" si="3"/>
        <v>6.5329999999999995</v>
      </c>
      <c r="R17" s="12">
        <v>0</v>
      </c>
      <c r="S17" s="27">
        <f t="shared" si="4"/>
        <v>9.233</v>
      </c>
      <c r="T17" s="12">
        <v>2.1</v>
      </c>
      <c r="U17" s="13">
        <v>10</v>
      </c>
      <c r="V17" s="37">
        <v>5</v>
      </c>
      <c r="W17" s="36">
        <f t="shared" si="5"/>
        <v>5</v>
      </c>
      <c r="X17" s="12">
        <v>0</v>
      </c>
      <c r="Y17" s="27">
        <f t="shared" si="6"/>
        <v>7.1</v>
      </c>
      <c r="Z17" s="12">
        <v>3.3</v>
      </c>
      <c r="AA17" s="13">
        <v>10</v>
      </c>
      <c r="AB17" s="37">
        <v>3</v>
      </c>
      <c r="AC17" s="36">
        <f t="shared" si="7"/>
        <v>7</v>
      </c>
      <c r="AD17" s="12">
        <v>0</v>
      </c>
      <c r="AE17" s="41">
        <f t="shared" si="8"/>
        <v>10.3</v>
      </c>
    </row>
    <row r="18" spans="2:31" ht="15" customHeight="1">
      <c r="B18" s="11">
        <f t="shared" si="9"/>
        <v>6</v>
      </c>
      <c r="C18" s="49" t="s">
        <v>66</v>
      </c>
      <c r="D18" s="48">
        <v>2002</v>
      </c>
      <c r="E18" s="46" t="s">
        <v>30</v>
      </c>
      <c r="F18" s="47" t="s">
        <v>65</v>
      </c>
      <c r="G18" s="27">
        <f t="shared" si="0"/>
        <v>40.501</v>
      </c>
      <c r="H18" s="12">
        <v>10</v>
      </c>
      <c r="I18" s="13">
        <v>6</v>
      </c>
      <c r="J18" s="37">
        <v>1.7</v>
      </c>
      <c r="K18" s="36">
        <f t="shared" si="1"/>
        <v>4.3</v>
      </c>
      <c r="L18" s="12">
        <v>0</v>
      </c>
      <c r="M18" s="27">
        <f t="shared" si="2"/>
        <v>14.3</v>
      </c>
      <c r="N18" s="12">
        <v>3.8</v>
      </c>
      <c r="O18" s="13">
        <v>10</v>
      </c>
      <c r="P18" s="37">
        <v>2.333</v>
      </c>
      <c r="Q18" s="36">
        <f t="shared" si="3"/>
        <v>7.667</v>
      </c>
      <c r="R18" s="12">
        <v>0</v>
      </c>
      <c r="S18" s="27">
        <f t="shared" si="4"/>
        <v>11.466999999999999</v>
      </c>
      <c r="T18" s="12">
        <v>3.3</v>
      </c>
      <c r="U18" s="13">
        <v>6</v>
      </c>
      <c r="V18" s="37">
        <v>7.833</v>
      </c>
      <c r="W18" s="36">
        <f t="shared" si="5"/>
        <v>0</v>
      </c>
      <c r="X18" s="12">
        <v>0</v>
      </c>
      <c r="Y18" s="27">
        <f t="shared" si="6"/>
        <v>3.3</v>
      </c>
      <c r="Z18" s="12">
        <v>5.1</v>
      </c>
      <c r="AA18" s="13">
        <v>10</v>
      </c>
      <c r="AB18" s="37">
        <v>3.666</v>
      </c>
      <c r="AC18" s="36">
        <f t="shared" si="7"/>
        <v>6.334</v>
      </c>
      <c r="AD18" s="12">
        <v>0</v>
      </c>
      <c r="AE18" s="41">
        <f t="shared" si="8"/>
        <v>11.434</v>
      </c>
    </row>
    <row r="19" spans="2:31" ht="15" customHeight="1" thickBot="1">
      <c r="B19" s="28">
        <f t="shared" si="9"/>
        <v>7</v>
      </c>
      <c r="C19" s="52" t="s">
        <v>67</v>
      </c>
      <c r="D19" s="53">
        <v>2002</v>
      </c>
      <c r="E19" s="54" t="s">
        <v>25</v>
      </c>
      <c r="F19" s="55" t="s">
        <v>40</v>
      </c>
      <c r="G19" s="32">
        <f t="shared" si="0"/>
        <v>33.501</v>
      </c>
      <c r="H19" s="33">
        <v>10</v>
      </c>
      <c r="I19" s="34">
        <v>6</v>
      </c>
      <c r="J19" s="38">
        <v>4.433</v>
      </c>
      <c r="K19" s="39">
        <f t="shared" si="1"/>
        <v>1.5670000000000002</v>
      </c>
      <c r="L19" s="33">
        <v>0</v>
      </c>
      <c r="M19" s="32">
        <f t="shared" si="2"/>
        <v>11.567</v>
      </c>
      <c r="N19" s="33">
        <v>2.4</v>
      </c>
      <c r="O19" s="34">
        <v>10</v>
      </c>
      <c r="P19" s="38">
        <v>4.467</v>
      </c>
      <c r="Q19" s="39">
        <f t="shared" si="3"/>
        <v>5.533</v>
      </c>
      <c r="R19" s="33">
        <v>0</v>
      </c>
      <c r="S19" s="32">
        <f t="shared" si="4"/>
        <v>7.933</v>
      </c>
      <c r="T19" s="33">
        <v>1.6</v>
      </c>
      <c r="U19" s="34">
        <v>10</v>
      </c>
      <c r="V19" s="38">
        <v>5.833</v>
      </c>
      <c r="W19" s="39">
        <f t="shared" si="5"/>
        <v>4.167</v>
      </c>
      <c r="X19" s="33">
        <v>0</v>
      </c>
      <c r="Y19" s="32">
        <f t="shared" si="6"/>
        <v>5.7669999999999995</v>
      </c>
      <c r="Z19" s="33">
        <v>2.7</v>
      </c>
      <c r="AA19" s="34">
        <v>10</v>
      </c>
      <c r="AB19" s="38">
        <v>4.466</v>
      </c>
      <c r="AC19" s="39">
        <f t="shared" si="7"/>
        <v>5.534</v>
      </c>
      <c r="AD19" s="33">
        <v>0</v>
      </c>
      <c r="AE19" s="42">
        <f t="shared" si="8"/>
        <v>8.234</v>
      </c>
    </row>
  </sheetData>
  <sheetProtection selectLockedCells="1" selectUnlockedCells="1"/>
  <mergeCells count="12">
    <mergeCell ref="H11:M11"/>
    <mergeCell ref="N11:S11"/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</mergeCells>
  <printOptions/>
  <pageMargins left="0.7480314960629921" right="0.3937007874015748" top="0.7874015748031497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1.140625" style="1" customWidth="1"/>
    <col min="6" max="6" width="20.421875" style="1" customWidth="1"/>
    <col min="7" max="7" width="7.8515625" style="1" bestFit="1" customWidth="1"/>
    <col min="8" max="8" width="4.00390625" style="2" bestFit="1" customWidth="1"/>
    <col min="9" max="9" width="6.00390625" style="2" bestFit="1" customWidth="1"/>
    <col min="10" max="10" width="6.140625" style="2" bestFit="1" customWidth="1"/>
    <col min="11" max="11" width="7.00390625" style="2" bestFit="1" customWidth="1"/>
    <col min="12" max="12" width="3.8515625" style="2" bestFit="1" customWidth="1"/>
    <col min="13" max="13" width="7.140625" style="2" customWidth="1"/>
    <col min="14" max="14" width="4.00390625" style="1" bestFit="1" customWidth="1"/>
    <col min="15" max="15" width="6.00390625" style="1" bestFit="1" customWidth="1"/>
    <col min="16" max="16" width="6.140625" style="1" bestFit="1" customWidth="1"/>
    <col min="17" max="17" width="7.00390625" style="1" bestFit="1" customWidth="1"/>
    <col min="18" max="18" width="3.8515625" style="1" bestFit="1" customWidth="1"/>
    <col min="19" max="19" width="7.140625" style="1" customWidth="1"/>
    <col min="20" max="20" width="4.00390625" style="1" bestFit="1" customWidth="1"/>
    <col min="21" max="21" width="6.00390625" style="1" bestFit="1" customWidth="1"/>
    <col min="22" max="22" width="6.140625" style="1" bestFit="1" customWidth="1"/>
    <col min="23" max="23" width="7.00390625" style="1" bestFit="1" customWidth="1"/>
    <col min="24" max="24" width="3.8515625" style="1" bestFit="1" customWidth="1"/>
    <col min="25" max="25" width="7.140625" style="1" customWidth="1"/>
    <col min="26" max="26" width="4.00390625" style="1" bestFit="1" customWidth="1"/>
    <col min="27" max="27" width="6.00390625" style="1" bestFit="1" customWidth="1"/>
    <col min="28" max="28" width="6.140625" style="1" bestFit="1" customWidth="1"/>
    <col min="29" max="29" width="7.140625" style="1" customWidth="1"/>
    <col min="30" max="30" width="3.8515625" style="1" bestFit="1" customWidth="1"/>
    <col min="31" max="31" width="7.140625" style="1" customWidth="1"/>
    <col min="32" max="16384" width="9.140625" style="1" customWidth="1"/>
  </cols>
  <sheetData>
    <row r="2" spans="2:31" ht="33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80" t="s">
        <v>27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.75"/>
    <row r="6" spans="2:13" s="4" customFormat="1" ht="15.75">
      <c r="B6" s="5" t="s">
        <v>0</v>
      </c>
      <c r="C6" s="5"/>
      <c r="D6" s="6" t="s">
        <v>62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1</v>
      </c>
      <c r="C8" s="8"/>
      <c r="D8" s="10" t="s">
        <v>20</v>
      </c>
    </row>
    <row r="9" spans="2:4" ht="12.75">
      <c r="B9" s="8" t="s">
        <v>2</v>
      </c>
      <c r="C9" s="8"/>
      <c r="D9" s="9" t="s">
        <v>3</v>
      </c>
    </row>
    <row r="10" ht="13.5" thickBot="1"/>
    <row r="11" spans="2:31" ht="42" customHeight="1" thickBot="1">
      <c r="B11" s="81" t="s">
        <v>4</v>
      </c>
      <c r="C11" s="83" t="s">
        <v>5</v>
      </c>
      <c r="D11" s="83" t="s">
        <v>6</v>
      </c>
      <c r="E11" s="83" t="s">
        <v>7</v>
      </c>
      <c r="F11" s="83" t="s">
        <v>8</v>
      </c>
      <c r="G11" s="85" t="s">
        <v>9</v>
      </c>
      <c r="H11" s="87" t="s">
        <v>10</v>
      </c>
      <c r="I11" s="88"/>
      <c r="J11" s="88"/>
      <c r="K11" s="88"/>
      <c r="L11" s="88"/>
      <c r="M11" s="89"/>
      <c r="N11" s="87" t="s">
        <v>11</v>
      </c>
      <c r="O11" s="88"/>
      <c r="P11" s="88"/>
      <c r="Q11" s="88"/>
      <c r="R11" s="88"/>
      <c r="S11" s="89"/>
      <c r="T11" s="87" t="s">
        <v>12</v>
      </c>
      <c r="U11" s="88"/>
      <c r="V11" s="88"/>
      <c r="W11" s="88"/>
      <c r="X11" s="88"/>
      <c r="Y11" s="89"/>
      <c r="Z11" s="87" t="s">
        <v>13</v>
      </c>
      <c r="AA11" s="88"/>
      <c r="AB11" s="88"/>
      <c r="AC11" s="88"/>
      <c r="AD11" s="88"/>
      <c r="AE11" s="90"/>
    </row>
    <row r="12" spans="2:31" ht="34.5" customHeight="1" thickBot="1">
      <c r="B12" s="82"/>
      <c r="C12" s="84"/>
      <c r="D12" s="84"/>
      <c r="E12" s="84"/>
      <c r="F12" s="84"/>
      <c r="G12" s="86"/>
      <c r="H12" s="16" t="s">
        <v>14</v>
      </c>
      <c r="I12" s="16" t="s">
        <v>15</v>
      </c>
      <c r="J12" s="17" t="s">
        <v>16</v>
      </c>
      <c r="K12" s="16" t="s">
        <v>17</v>
      </c>
      <c r="L12" s="17" t="s">
        <v>18</v>
      </c>
      <c r="M12" s="16" t="s">
        <v>19</v>
      </c>
      <c r="N12" s="16" t="s">
        <v>14</v>
      </c>
      <c r="O12" s="16" t="s">
        <v>15</v>
      </c>
      <c r="P12" s="17" t="s">
        <v>16</v>
      </c>
      <c r="Q12" s="16" t="s">
        <v>17</v>
      </c>
      <c r="R12" s="17" t="s">
        <v>18</v>
      </c>
      <c r="S12" s="16" t="s">
        <v>19</v>
      </c>
      <c r="T12" s="16" t="s">
        <v>14</v>
      </c>
      <c r="U12" s="16" t="s">
        <v>15</v>
      </c>
      <c r="V12" s="17" t="s">
        <v>16</v>
      </c>
      <c r="W12" s="16" t="s">
        <v>17</v>
      </c>
      <c r="X12" s="17" t="s">
        <v>18</v>
      </c>
      <c r="Y12" s="16" t="s">
        <v>19</v>
      </c>
      <c r="Z12" s="16" t="s">
        <v>14</v>
      </c>
      <c r="AA12" s="16" t="s">
        <v>15</v>
      </c>
      <c r="AB12" s="17" t="s">
        <v>16</v>
      </c>
      <c r="AC12" s="16" t="s">
        <v>17</v>
      </c>
      <c r="AD12" s="17" t="s">
        <v>18</v>
      </c>
      <c r="AE12" s="18" t="s">
        <v>19</v>
      </c>
    </row>
    <row r="13" spans="2:31" ht="15" customHeight="1">
      <c r="B13" s="58">
        <v>1</v>
      </c>
      <c r="C13" s="59" t="s">
        <v>76</v>
      </c>
      <c r="D13" s="60">
        <v>1999</v>
      </c>
      <c r="E13" s="61" t="s">
        <v>77</v>
      </c>
      <c r="F13" s="62" t="s">
        <v>103</v>
      </c>
      <c r="G13" s="63">
        <f aca="true" t="shared" si="0" ref="G13:G22">M13+S13+Y13+AE13</f>
        <v>45.701</v>
      </c>
      <c r="H13" s="64">
        <v>3.4</v>
      </c>
      <c r="I13" s="65">
        <v>10</v>
      </c>
      <c r="J13" s="66">
        <v>1.666</v>
      </c>
      <c r="K13" s="67">
        <f aca="true" t="shared" si="1" ref="K13:K22">MAX(0,I13-J13)</f>
        <v>8.334</v>
      </c>
      <c r="L13" s="64">
        <v>0</v>
      </c>
      <c r="M13" s="63">
        <f aca="true" t="shared" si="2" ref="M13:M22">H13+K13-L13</f>
        <v>11.734</v>
      </c>
      <c r="N13" s="64">
        <v>3.1</v>
      </c>
      <c r="O13" s="65">
        <v>10</v>
      </c>
      <c r="P13" s="66">
        <v>1.7</v>
      </c>
      <c r="Q13" s="67">
        <f aca="true" t="shared" si="3" ref="Q13:Q22">MAX(0,O13-P13)</f>
        <v>8.3</v>
      </c>
      <c r="R13" s="64">
        <v>0</v>
      </c>
      <c r="S13" s="63">
        <f aca="true" t="shared" si="4" ref="S13:S22">N13+Q13-R13</f>
        <v>11.4</v>
      </c>
      <c r="T13" s="64">
        <v>3.4</v>
      </c>
      <c r="U13" s="65">
        <v>10</v>
      </c>
      <c r="V13" s="66">
        <v>1.9</v>
      </c>
      <c r="W13" s="67">
        <f aca="true" t="shared" si="5" ref="W13:W22">MAX(0,U13-V13)</f>
        <v>8.1</v>
      </c>
      <c r="X13" s="64">
        <v>0</v>
      </c>
      <c r="Y13" s="63">
        <f aca="true" t="shared" si="6" ref="Y13:Y22">T13+W13-X13</f>
        <v>11.5</v>
      </c>
      <c r="Z13" s="64">
        <v>3.8</v>
      </c>
      <c r="AA13" s="65">
        <v>10</v>
      </c>
      <c r="AB13" s="66">
        <v>2.733</v>
      </c>
      <c r="AC13" s="67">
        <f aca="true" t="shared" si="7" ref="AC13:AC22">MAX(0,AA13-AB13)</f>
        <v>7.2669999999999995</v>
      </c>
      <c r="AD13" s="64">
        <v>0</v>
      </c>
      <c r="AE13" s="68">
        <f aca="true" t="shared" si="8" ref="AE13:AE22">Z13+AC13-AD13</f>
        <v>11.067</v>
      </c>
    </row>
    <row r="14" spans="2:31" ht="15" customHeight="1">
      <c r="B14" s="69">
        <f aca="true" t="shared" si="9" ref="B14:B22">B13+1</f>
        <v>2</v>
      </c>
      <c r="C14" s="70" t="s">
        <v>78</v>
      </c>
      <c r="D14" s="71">
        <v>2000</v>
      </c>
      <c r="E14" s="72" t="s">
        <v>77</v>
      </c>
      <c r="F14" s="73" t="s">
        <v>79</v>
      </c>
      <c r="G14" s="74">
        <f t="shared" si="0"/>
        <v>40.634</v>
      </c>
      <c r="H14" s="75">
        <v>2.4</v>
      </c>
      <c r="I14" s="76">
        <v>10</v>
      </c>
      <c r="J14" s="77">
        <v>1.466</v>
      </c>
      <c r="K14" s="67">
        <f t="shared" si="1"/>
        <v>8.534</v>
      </c>
      <c r="L14" s="75">
        <v>0</v>
      </c>
      <c r="M14" s="74">
        <f t="shared" si="2"/>
        <v>10.934000000000001</v>
      </c>
      <c r="N14" s="75">
        <v>2.5</v>
      </c>
      <c r="O14" s="76">
        <v>10</v>
      </c>
      <c r="P14" s="77">
        <v>2.7</v>
      </c>
      <c r="Q14" s="67">
        <f t="shared" si="3"/>
        <v>7.3</v>
      </c>
      <c r="R14" s="75">
        <v>0</v>
      </c>
      <c r="S14" s="74">
        <f t="shared" si="4"/>
        <v>9.8</v>
      </c>
      <c r="T14" s="75">
        <v>3.2</v>
      </c>
      <c r="U14" s="76">
        <v>10</v>
      </c>
      <c r="V14" s="77">
        <v>2.967</v>
      </c>
      <c r="W14" s="67">
        <f t="shared" si="5"/>
        <v>7.0329999999999995</v>
      </c>
      <c r="X14" s="75">
        <v>0</v>
      </c>
      <c r="Y14" s="74">
        <f t="shared" si="6"/>
        <v>10.233</v>
      </c>
      <c r="Z14" s="75">
        <v>3.2</v>
      </c>
      <c r="AA14" s="76">
        <v>10</v>
      </c>
      <c r="AB14" s="77">
        <v>3.533</v>
      </c>
      <c r="AC14" s="67">
        <f t="shared" si="7"/>
        <v>6.4670000000000005</v>
      </c>
      <c r="AD14" s="75">
        <v>0</v>
      </c>
      <c r="AE14" s="78">
        <f t="shared" si="8"/>
        <v>9.667000000000002</v>
      </c>
    </row>
    <row r="15" spans="2:31" ht="15" customHeight="1">
      <c r="B15" s="11">
        <f t="shared" si="9"/>
        <v>3</v>
      </c>
      <c r="C15" s="49" t="s">
        <v>73</v>
      </c>
      <c r="D15" s="48">
        <v>2000</v>
      </c>
      <c r="E15" s="46" t="s">
        <v>30</v>
      </c>
      <c r="F15" s="47" t="s">
        <v>74</v>
      </c>
      <c r="G15" s="27">
        <f t="shared" si="0"/>
        <v>40.56699999999999</v>
      </c>
      <c r="H15" s="12">
        <v>2.4</v>
      </c>
      <c r="I15" s="13">
        <v>10</v>
      </c>
      <c r="J15" s="37">
        <v>1.533</v>
      </c>
      <c r="K15" s="36">
        <f t="shared" si="1"/>
        <v>8.467</v>
      </c>
      <c r="L15" s="12">
        <v>0</v>
      </c>
      <c r="M15" s="27">
        <f t="shared" si="2"/>
        <v>10.867</v>
      </c>
      <c r="N15" s="12">
        <v>2.1</v>
      </c>
      <c r="O15" s="13">
        <v>10</v>
      </c>
      <c r="P15" s="37">
        <v>2.5</v>
      </c>
      <c r="Q15" s="36">
        <f t="shared" si="3"/>
        <v>7.5</v>
      </c>
      <c r="R15" s="12">
        <v>0</v>
      </c>
      <c r="S15" s="27">
        <f t="shared" si="4"/>
        <v>9.6</v>
      </c>
      <c r="T15" s="12">
        <v>3.2</v>
      </c>
      <c r="U15" s="13">
        <v>10</v>
      </c>
      <c r="V15" s="37">
        <v>4.3</v>
      </c>
      <c r="W15" s="36">
        <f t="shared" si="5"/>
        <v>5.7</v>
      </c>
      <c r="X15" s="12">
        <v>0</v>
      </c>
      <c r="Y15" s="27">
        <f t="shared" si="6"/>
        <v>8.9</v>
      </c>
      <c r="Z15" s="12">
        <v>3.1</v>
      </c>
      <c r="AA15" s="13">
        <v>10</v>
      </c>
      <c r="AB15" s="37">
        <v>1.9</v>
      </c>
      <c r="AC15" s="36">
        <f t="shared" si="7"/>
        <v>8.1</v>
      </c>
      <c r="AD15" s="12">
        <v>0</v>
      </c>
      <c r="AE15" s="41">
        <f t="shared" si="8"/>
        <v>11.2</v>
      </c>
    </row>
    <row r="16" spans="2:31" ht="15" customHeight="1">
      <c r="B16" s="11">
        <f t="shared" si="9"/>
        <v>4</v>
      </c>
      <c r="C16" s="49" t="s">
        <v>84</v>
      </c>
      <c r="D16" s="48">
        <v>1999</v>
      </c>
      <c r="E16" s="46" t="s">
        <v>59</v>
      </c>
      <c r="F16" s="47" t="s">
        <v>85</v>
      </c>
      <c r="G16" s="27">
        <f t="shared" si="0"/>
        <v>39.168000000000006</v>
      </c>
      <c r="H16" s="12">
        <v>2.4</v>
      </c>
      <c r="I16" s="13">
        <v>10</v>
      </c>
      <c r="J16" s="37">
        <v>1.466</v>
      </c>
      <c r="K16" s="36">
        <f t="shared" si="1"/>
        <v>8.534</v>
      </c>
      <c r="L16" s="12">
        <v>0</v>
      </c>
      <c r="M16" s="27">
        <f t="shared" si="2"/>
        <v>10.934000000000001</v>
      </c>
      <c r="N16" s="12">
        <v>3.2</v>
      </c>
      <c r="O16" s="13">
        <v>6</v>
      </c>
      <c r="P16" s="37">
        <v>2.033</v>
      </c>
      <c r="Q16" s="36">
        <f t="shared" si="3"/>
        <v>3.967</v>
      </c>
      <c r="R16" s="12">
        <v>0</v>
      </c>
      <c r="S16" s="27">
        <f t="shared" si="4"/>
        <v>7.167</v>
      </c>
      <c r="T16" s="12">
        <v>3.4</v>
      </c>
      <c r="U16" s="13">
        <v>10</v>
      </c>
      <c r="V16" s="37">
        <v>3.767</v>
      </c>
      <c r="W16" s="36">
        <f t="shared" si="5"/>
        <v>6.2330000000000005</v>
      </c>
      <c r="X16" s="12">
        <v>0</v>
      </c>
      <c r="Y16" s="27">
        <f t="shared" si="6"/>
        <v>9.633000000000001</v>
      </c>
      <c r="Z16" s="12">
        <v>3.8</v>
      </c>
      <c r="AA16" s="13">
        <v>10</v>
      </c>
      <c r="AB16" s="37">
        <v>2.366</v>
      </c>
      <c r="AC16" s="36">
        <f t="shared" si="7"/>
        <v>7.634</v>
      </c>
      <c r="AD16" s="12">
        <v>0</v>
      </c>
      <c r="AE16" s="41">
        <f t="shared" si="8"/>
        <v>11.434000000000001</v>
      </c>
    </row>
    <row r="17" spans="2:31" ht="15" customHeight="1">
      <c r="B17" s="11">
        <f t="shared" si="9"/>
        <v>5</v>
      </c>
      <c r="C17" s="44" t="s">
        <v>87</v>
      </c>
      <c r="D17" s="45">
        <v>2000</v>
      </c>
      <c r="E17" s="46" t="s">
        <v>59</v>
      </c>
      <c r="F17" s="47" t="s">
        <v>85</v>
      </c>
      <c r="G17" s="27">
        <f t="shared" si="0"/>
        <v>37.400999999999996</v>
      </c>
      <c r="H17" s="12">
        <v>2.4</v>
      </c>
      <c r="I17" s="13">
        <v>10</v>
      </c>
      <c r="J17" s="37">
        <v>1.233</v>
      </c>
      <c r="K17" s="36">
        <f t="shared" si="1"/>
        <v>8.767</v>
      </c>
      <c r="L17" s="12">
        <v>0</v>
      </c>
      <c r="M17" s="27">
        <f t="shared" si="2"/>
        <v>11.167</v>
      </c>
      <c r="N17" s="12">
        <v>3.2</v>
      </c>
      <c r="O17" s="13">
        <v>10</v>
      </c>
      <c r="P17" s="37">
        <v>1.333</v>
      </c>
      <c r="Q17" s="36">
        <f t="shared" si="3"/>
        <v>8.667</v>
      </c>
      <c r="R17" s="12">
        <v>0</v>
      </c>
      <c r="S17" s="27">
        <f t="shared" si="4"/>
        <v>11.867</v>
      </c>
      <c r="T17" s="12">
        <v>3.7</v>
      </c>
      <c r="U17" s="13">
        <v>10</v>
      </c>
      <c r="V17" s="37">
        <v>8.467</v>
      </c>
      <c r="W17" s="36">
        <f t="shared" si="5"/>
        <v>1.5329999999999995</v>
      </c>
      <c r="X17" s="12">
        <v>0</v>
      </c>
      <c r="Y17" s="27">
        <f t="shared" si="6"/>
        <v>5.233</v>
      </c>
      <c r="Z17" s="12">
        <v>3.5</v>
      </c>
      <c r="AA17" s="13">
        <v>10</v>
      </c>
      <c r="AB17" s="37">
        <v>4.366</v>
      </c>
      <c r="AC17" s="36">
        <f t="shared" si="7"/>
        <v>5.634</v>
      </c>
      <c r="AD17" s="12">
        <v>0</v>
      </c>
      <c r="AE17" s="41">
        <f t="shared" si="8"/>
        <v>9.134</v>
      </c>
    </row>
    <row r="18" spans="2:31" ht="15" customHeight="1">
      <c r="B18" s="11">
        <f t="shared" si="9"/>
        <v>6</v>
      </c>
      <c r="C18" s="49" t="s">
        <v>75</v>
      </c>
      <c r="D18" s="48">
        <v>2000</v>
      </c>
      <c r="E18" s="46" t="s">
        <v>30</v>
      </c>
      <c r="F18" s="47" t="s">
        <v>74</v>
      </c>
      <c r="G18" s="27">
        <f t="shared" si="0"/>
        <v>35.333</v>
      </c>
      <c r="H18" s="12">
        <v>2.4</v>
      </c>
      <c r="I18" s="13">
        <v>10</v>
      </c>
      <c r="J18" s="37">
        <v>0.9</v>
      </c>
      <c r="K18" s="36">
        <f t="shared" si="1"/>
        <v>9.1</v>
      </c>
      <c r="L18" s="12">
        <v>0</v>
      </c>
      <c r="M18" s="27">
        <f t="shared" si="2"/>
        <v>11.5</v>
      </c>
      <c r="N18" s="12">
        <v>2.3</v>
      </c>
      <c r="O18" s="13">
        <v>6</v>
      </c>
      <c r="P18" s="37">
        <v>3.067</v>
      </c>
      <c r="Q18" s="36">
        <f t="shared" si="3"/>
        <v>2.933</v>
      </c>
      <c r="R18" s="12">
        <v>0</v>
      </c>
      <c r="S18" s="27">
        <f t="shared" si="4"/>
        <v>5.233</v>
      </c>
      <c r="T18" s="12">
        <v>3.1</v>
      </c>
      <c r="U18" s="13">
        <v>10</v>
      </c>
      <c r="V18" s="37">
        <v>3.867</v>
      </c>
      <c r="W18" s="36">
        <f t="shared" si="5"/>
        <v>6.133</v>
      </c>
      <c r="X18" s="12">
        <v>0</v>
      </c>
      <c r="Y18" s="27">
        <f t="shared" si="6"/>
        <v>9.233</v>
      </c>
      <c r="Z18" s="12">
        <v>2.8</v>
      </c>
      <c r="AA18" s="13">
        <v>10</v>
      </c>
      <c r="AB18" s="37">
        <v>3.433</v>
      </c>
      <c r="AC18" s="36">
        <f t="shared" si="7"/>
        <v>6.567</v>
      </c>
      <c r="AD18" s="12">
        <v>0</v>
      </c>
      <c r="AE18" s="41">
        <f t="shared" si="8"/>
        <v>9.367</v>
      </c>
    </row>
    <row r="19" spans="2:31" ht="15" customHeight="1">
      <c r="B19" s="11">
        <f t="shared" si="9"/>
        <v>7</v>
      </c>
      <c r="C19" s="44" t="s">
        <v>86</v>
      </c>
      <c r="D19" s="45">
        <v>1999</v>
      </c>
      <c r="E19" s="46" t="s">
        <v>59</v>
      </c>
      <c r="F19" s="47" t="s">
        <v>85</v>
      </c>
      <c r="G19" s="27">
        <f t="shared" si="0"/>
        <v>32.834</v>
      </c>
      <c r="H19" s="12">
        <v>2.4</v>
      </c>
      <c r="I19" s="13">
        <v>10</v>
      </c>
      <c r="J19" s="37">
        <v>0.666</v>
      </c>
      <c r="K19" s="36">
        <f t="shared" si="1"/>
        <v>9.334</v>
      </c>
      <c r="L19" s="12">
        <v>0</v>
      </c>
      <c r="M19" s="27">
        <f t="shared" si="2"/>
        <v>11.734</v>
      </c>
      <c r="N19" s="12">
        <v>2.3</v>
      </c>
      <c r="O19" s="13">
        <v>4</v>
      </c>
      <c r="P19" s="37">
        <v>2.4</v>
      </c>
      <c r="Q19" s="36">
        <f t="shared" si="3"/>
        <v>1.6</v>
      </c>
      <c r="R19" s="12">
        <v>0</v>
      </c>
      <c r="S19" s="27">
        <f t="shared" si="4"/>
        <v>3.9</v>
      </c>
      <c r="T19" s="12">
        <v>3.9</v>
      </c>
      <c r="U19" s="13">
        <v>10</v>
      </c>
      <c r="V19" s="37">
        <v>6.367</v>
      </c>
      <c r="W19" s="36">
        <f t="shared" si="5"/>
        <v>3.633</v>
      </c>
      <c r="X19" s="12">
        <v>0</v>
      </c>
      <c r="Y19" s="27">
        <f t="shared" si="6"/>
        <v>7.5329999999999995</v>
      </c>
      <c r="Z19" s="12">
        <v>3.8</v>
      </c>
      <c r="AA19" s="13">
        <v>10</v>
      </c>
      <c r="AB19" s="37">
        <v>4.133</v>
      </c>
      <c r="AC19" s="36">
        <f t="shared" si="7"/>
        <v>5.867</v>
      </c>
      <c r="AD19" s="12">
        <v>0</v>
      </c>
      <c r="AE19" s="41">
        <f t="shared" si="8"/>
        <v>9.667</v>
      </c>
    </row>
    <row r="20" spans="2:31" ht="15" customHeight="1">
      <c r="B20" s="11">
        <f t="shared" si="9"/>
        <v>8</v>
      </c>
      <c r="C20" s="49" t="s">
        <v>80</v>
      </c>
      <c r="D20" s="48">
        <v>2000</v>
      </c>
      <c r="E20" s="46" t="s">
        <v>47</v>
      </c>
      <c r="F20" s="47" t="s">
        <v>69</v>
      </c>
      <c r="G20" s="27">
        <f t="shared" si="0"/>
        <v>32.400000000000006</v>
      </c>
      <c r="H20" s="12">
        <v>2.4</v>
      </c>
      <c r="I20" s="13">
        <v>10</v>
      </c>
      <c r="J20" s="37">
        <v>1.533</v>
      </c>
      <c r="K20" s="36">
        <f t="shared" si="1"/>
        <v>8.467</v>
      </c>
      <c r="L20" s="12">
        <v>0</v>
      </c>
      <c r="M20" s="27">
        <f t="shared" si="2"/>
        <v>10.867</v>
      </c>
      <c r="N20" s="12">
        <v>2.1</v>
      </c>
      <c r="O20" s="13">
        <v>6</v>
      </c>
      <c r="P20" s="37">
        <v>2</v>
      </c>
      <c r="Q20" s="36">
        <f t="shared" si="3"/>
        <v>4</v>
      </c>
      <c r="R20" s="12">
        <v>0</v>
      </c>
      <c r="S20" s="27">
        <f t="shared" si="4"/>
        <v>6.1</v>
      </c>
      <c r="T20" s="12">
        <v>2.6</v>
      </c>
      <c r="U20" s="13">
        <v>6</v>
      </c>
      <c r="V20" s="37">
        <v>4.467</v>
      </c>
      <c r="W20" s="36">
        <f t="shared" si="5"/>
        <v>1.5330000000000004</v>
      </c>
      <c r="X20" s="12">
        <v>0</v>
      </c>
      <c r="Y20" s="27">
        <f t="shared" si="6"/>
        <v>4.133000000000001</v>
      </c>
      <c r="Z20" s="12">
        <v>3.3</v>
      </c>
      <c r="AA20" s="13">
        <v>10</v>
      </c>
      <c r="AB20" s="37">
        <v>2</v>
      </c>
      <c r="AC20" s="36">
        <f t="shared" si="7"/>
        <v>8</v>
      </c>
      <c r="AD20" s="12">
        <v>0</v>
      </c>
      <c r="AE20" s="41">
        <f t="shared" si="8"/>
        <v>11.3</v>
      </c>
    </row>
    <row r="21" spans="2:31" ht="15" customHeight="1">
      <c r="B21" s="11">
        <f t="shared" si="9"/>
        <v>9</v>
      </c>
      <c r="C21" s="49" t="s">
        <v>81</v>
      </c>
      <c r="D21" s="48">
        <v>2000</v>
      </c>
      <c r="E21" s="46" t="s">
        <v>82</v>
      </c>
      <c r="F21" s="47" t="s">
        <v>83</v>
      </c>
      <c r="G21" s="27">
        <f t="shared" si="0"/>
        <v>28.868000000000002</v>
      </c>
      <c r="H21" s="12">
        <v>2.4</v>
      </c>
      <c r="I21" s="13">
        <v>10</v>
      </c>
      <c r="J21" s="37">
        <v>3.033</v>
      </c>
      <c r="K21" s="36">
        <f t="shared" si="1"/>
        <v>6.9670000000000005</v>
      </c>
      <c r="L21" s="12">
        <v>0</v>
      </c>
      <c r="M21" s="27">
        <f t="shared" si="2"/>
        <v>9.367</v>
      </c>
      <c r="N21" s="12">
        <v>2</v>
      </c>
      <c r="O21" s="13">
        <v>6</v>
      </c>
      <c r="P21" s="37">
        <v>4.233</v>
      </c>
      <c r="Q21" s="36">
        <f t="shared" si="3"/>
        <v>1.7670000000000003</v>
      </c>
      <c r="R21" s="12">
        <v>0</v>
      </c>
      <c r="S21" s="27">
        <f t="shared" si="4"/>
        <v>3.7670000000000003</v>
      </c>
      <c r="T21" s="12">
        <v>2.6</v>
      </c>
      <c r="U21" s="13">
        <v>10</v>
      </c>
      <c r="V21" s="37">
        <v>5.533</v>
      </c>
      <c r="W21" s="36">
        <f t="shared" si="5"/>
        <v>4.467</v>
      </c>
      <c r="X21" s="12">
        <v>0</v>
      </c>
      <c r="Y21" s="27">
        <f t="shared" si="6"/>
        <v>7.067</v>
      </c>
      <c r="Z21" s="12">
        <v>3.1</v>
      </c>
      <c r="AA21" s="13">
        <v>10</v>
      </c>
      <c r="AB21" s="37">
        <v>4.433</v>
      </c>
      <c r="AC21" s="36">
        <f t="shared" si="7"/>
        <v>5.567</v>
      </c>
      <c r="AD21" s="12">
        <v>0</v>
      </c>
      <c r="AE21" s="41">
        <f t="shared" si="8"/>
        <v>8.667</v>
      </c>
    </row>
    <row r="22" spans="2:31" ht="15" customHeight="1" thickBot="1">
      <c r="B22" s="28">
        <f t="shared" si="9"/>
        <v>10</v>
      </c>
      <c r="C22" s="56" t="s">
        <v>88</v>
      </c>
      <c r="D22" s="57">
        <v>2000</v>
      </c>
      <c r="E22" s="54" t="s">
        <v>59</v>
      </c>
      <c r="F22" s="55" t="s">
        <v>85</v>
      </c>
      <c r="G22" s="32">
        <f t="shared" si="0"/>
        <v>16.267000000000003</v>
      </c>
      <c r="H22" s="33">
        <v>2.4</v>
      </c>
      <c r="I22" s="34">
        <v>10</v>
      </c>
      <c r="J22" s="38">
        <v>1.466</v>
      </c>
      <c r="K22" s="39">
        <f t="shared" si="1"/>
        <v>8.534</v>
      </c>
      <c r="L22" s="33">
        <v>0</v>
      </c>
      <c r="M22" s="32">
        <f t="shared" si="2"/>
        <v>10.934000000000001</v>
      </c>
      <c r="N22" s="33"/>
      <c r="O22" s="34">
        <v>0</v>
      </c>
      <c r="P22" s="38"/>
      <c r="Q22" s="39">
        <f t="shared" si="3"/>
        <v>0</v>
      </c>
      <c r="R22" s="33">
        <v>0</v>
      </c>
      <c r="S22" s="32">
        <f t="shared" si="4"/>
        <v>0</v>
      </c>
      <c r="T22" s="33">
        <v>2.9</v>
      </c>
      <c r="U22" s="34">
        <v>10</v>
      </c>
      <c r="V22" s="38">
        <v>7.567</v>
      </c>
      <c r="W22" s="39">
        <f t="shared" si="5"/>
        <v>2.433</v>
      </c>
      <c r="X22" s="33">
        <v>0</v>
      </c>
      <c r="Y22" s="32">
        <f t="shared" si="6"/>
        <v>5.333</v>
      </c>
      <c r="Z22" s="33"/>
      <c r="AA22" s="34">
        <v>0</v>
      </c>
      <c r="AB22" s="38"/>
      <c r="AC22" s="39">
        <f t="shared" si="7"/>
        <v>0</v>
      </c>
      <c r="AD22" s="33">
        <v>0</v>
      </c>
      <c r="AE22" s="42">
        <f t="shared" si="8"/>
        <v>0</v>
      </c>
    </row>
  </sheetData>
  <sheetProtection selectLockedCells="1" selectUnlockedCells="1"/>
  <mergeCells count="12"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  <mergeCell ref="T11:Y11"/>
    <mergeCell ref="Z11:AE11"/>
  </mergeCells>
  <printOptions/>
  <pageMargins left="0.7480314960629921" right="0.3937007874015748" top="0.7874015748031497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0"/>
  <sheetViews>
    <sheetView zoomScale="90" zoomScaleNormal="90" zoomScalePageLayoutView="0" workbookViewId="0" topLeftCell="A1">
      <selection activeCell="C26" sqref="C26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20.8515625" style="1" customWidth="1"/>
    <col min="4" max="4" width="5.7109375" style="1" customWidth="1"/>
    <col min="5" max="5" width="21.140625" style="1" customWidth="1"/>
    <col min="6" max="6" width="16.57421875" style="1" customWidth="1"/>
    <col min="7" max="7" width="7.8515625" style="1" bestFit="1" customWidth="1"/>
    <col min="8" max="8" width="4.00390625" style="2" bestFit="1" customWidth="1"/>
    <col min="9" max="9" width="6.00390625" style="2" bestFit="1" customWidth="1"/>
    <col min="10" max="10" width="6.140625" style="2" bestFit="1" customWidth="1"/>
    <col min="11" max="11" width="7.00390625" style="2" bestFit="1" customWidth="1"/>
    <col min="12" max="12" width="3.8515625" style="2" bestFit="1" customWidth="1"/>
    <col min="13" max="13" width="7.140625" style="2" customWidth="1"/>
    <col min="14" max="14" width="4.00390625" style="1" bestFit="1" customWidth="1"/>
    <col min="15" max="15" width="6.00390625" style="1" bestFit="1" customWidth="1"/>
    <col min="16" max="16" width="6.140625" style="1" bestFit="1" customWidth="1"/>
    <col min="17" max="17" width="7.00390625" style="1" bestFit="1" customWidth="1"/>
    <col min="18" max="18" width="3.8515625" style="1" bestFit="1" customWidth="1"/>
    <col min="19" max="19" width="7.140625" style="1" customWidth="1"/>
    <col min="20" max="20" width="4.00390625" style="1" bestFit="1" customWidth="1"/>
    <col min="21" max="21" width="6.00390625" style="1" bestFit="1" customWidth="1"/>
    <col min="22" max="22" width="6.140625" style="1" bestFit="1" customWidth="1"/>
    <col min="23" max="23" width="7.00390625" style="1" bestFit="1" customWidth="1"/>
    <col min="24" max="24" width="3.8515625" style="1" bestFit="1" customWidth="1"/>
    <col min="25" max="25" width="7.140625" style="1" customWidth="1"/>
    <col min="26" max="26" width="4.00390625" style="1" bestFit="1" customWidth="1"/>
    <col min="27" max="27" width="6.00390625" style="1" bestFit="1" customWidth="1"/>
    <col min="28" max="28" width="6.140625" style="1" bestFit="1" customWidth="1"/>
    <col min="29" max="29" width="7.00390625" style="1" bestFit="1" customWidth="1"/>
    <col min="30" max="30" width="3.8515625" style="1" bestFit="1" customWidth="1"/>
    <col min="31" max="31" width="7.140625" style="1" customWidth="1"/>
    <col min="32" max="16384" width="9.140625" style="1" customWidth="1"/>
  </cols>
  <sheetData>
    <row r="2" spans="2:31" ht="33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3:31" ht="18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25.5">
      <c r="B4" s="80" t="s">
        <v>27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ht="12.75"/>
    <row r="6" spans="2:13" s="4" customFormat="1" ht="15.75">
      <c r="B6" s="5" t="s">
        <v>0</v>
      </c>
      <c r="C6" s="5"/>
      <c r="D6" s="6" t="s">
        <v>63</v>
      </c>
      <c r="H6" s="7"/>
      <c r="I6" s="7"/>
      <c r="J6" s="7"/>
      <c r="K6" s="7"/>
      <c r="L6" s="7"/>
      <c r="M6" s="7"/>
    </row>
    <row r="7" spans="2:4" ht="12.75">
      <c r="B7" s="8"/>
      <c r="C7" s="8"/>
      <c r="D7" s="8"/>
    </row>
    <row r="8" spans="2:4" ht="12.75">
      <c r="B8" s="8" t="s">
        <v>1</v>
      </c>
      <c r="C8" s="8"/>
      <c r="D8" s="10" t="s">
        <v>20</v>
      </c>
    </row>
    <row r="9" spans="2:4" ht="12.75">
      <c r="B9" s="8" t="s">
        <v>2</v>
      </c>
      <c r="C9" s="8"/>
      <c r="D9" s="9" t="s">
        <v>3</v>
      </c>
    </row>
    <row r="10" ht="13.5" thickBot="1"/>
    <row r="11" spans="2:31" ht="42" customHeight="1" thickBot="1">
      <c r="B11" s="81" t="s">
        <v>4</v>
      </c>
      <c r="C11" s="83" t="s">
        <v>5</v>
      </c>
      <c r="D11" s="83" t="s">
        <v>6</v>
      </c>
      <c r="E11" s="83" t="s">
        <v>7</v>
      </c>
      <c r="F11" s="83" t="s">
        <v>8</v>
      </c>
      <c r="G11" s="85" t="s">
        <v>9</v>
      </c>
      <c r="H11" s="87" t="s">
        <v>10</v>
      </c>
      <c r="I11" s="88"/>
      <c r="J11" s="88"/>
      <c r="K11" s="88"/>
      <c r="L11" s="88"/>
      <c r="M11" s="89"/>
      <c r="N11" s="87" t="s">
        <v>11</v>
      </c>
      <c r="O11" s="88"/>
      <c r="P11" s="88"/>
      <c r="Q11" s="88"/>
      <c r="R11" s="88"/>
      <c r="S11" s="89"/>
      <c r="T11" s="87" t="s">
        <v>12</v>
      </c>
      <c r="U11" s="88"/>
      <c r="V11" s="88"/>
      <c r="W11" s="88"/>
      <c r="X11" s="88"/>
      <c r="Y11" s="89"/>
      <c r="Z11" s="87" t="s">
        <v>13</v>
      </c>
      <c r="AA11" s="88"/>
      <c r="AB11" s="88"/>
      <c r="AC11" s="88"/>
      <c r="AD11" s="88"/>
      <c r="AE11" s="90"/>
    </row>
    <row r="12" spans="2:31" ht="34.5" customHeight="1" thickBot="1">
      <c r="B12" s="82"/>
      <c r="C12" s="84"/>
      <c r="D12" s="84"/>
      <c r="E12" s="84"/>
      <c r="F12" s="84"/>
      <c r="G12" s="86"/>
      <c r="H12" s="16" t="s">
        <v>14</v>
      </c>
      <c r="I12" s="16" t="s">
        <v>15</v>
      </c>
      <c r="J12" s="17" t="s">
        <v>16</v>
      </c>
      <c r="K12" s="16" t="s">
        <v>17</v>
      </c>
      <c r="L12" s="17" t="s">
        <v>18</v>
      </c>
      <c r="M12" s="16" t="s">
        <v>19</v>
      </c>
      <c r="N12" s="16" t="s">
        <v>14</v>
      </c>
      <c r="O12" s="16" t="s">
        <v>15</v>
      </c>
      <c r="P12" s="17" t="s">
        <v>16</v>
      </c>
      <c r="Q12" s="16" t="s">
        <v>17</v>
      </c>
      <c r="R12" s="17" t="s">
        <v>18</v>
      </c>
      <c r="S12" s="16" t="s">
        <v>19</v>
      </c>
      <c r="T12" s="16" t="s">
        <v>14</v>
      </c>
      <c r="U12" s="16" t="s">
        <v>15</v>
      </c>
      <c r="V12" s="17" t="s">
        <v>16</v>
      </c>
      <c r="W12" s="16" t="s">
        <v>17</v>
      </c>
      <c r="X12" s="17" t="s">
        <v>18</v>
      </c>
      <c r="Y12" s="16" t="s">
        <v>19</v>
      </c>
      <c r="Z12" s="16" t="s">
        <v>14</v>
      </c>
      <c r="AA12" s="16" t="s">
        <v>15</v>
      </c>
      <c r="AB12" s="17" t="s">
        <v>16</v>
      </c>
      <c r="AC12" s="16" t="s">
        <v>17</v>
      </c>
      <c r="AD12" s="17" t="s">
        <v>18</v>
      </c>
      <c r="AE12" s="18" t="s">
        <v>19</v>
      </c>
    </row>
    <row r="13" spans="2:31" ht="15" customHeight="1">
      <c r="B13" s="22">
        <v>1</v>
      </c>
      <c r="C13" s="23" t="s">
        <v>94</v>
      </c>
      <c r="D13" s="24">
        <v>1988</v>
      </c>
      <c r="E13" s="25" t="s">
        <v>101</v>
      </c>
      <c r="F13" s="25" t="s">
        <v>43</v>
      </c>
      <c r="G13" s="26">
        <f aca="true" t="shared" si="0" ref="G13:G20">M13+S13+Y13+AE13</f>
        <v>48</v>
      </c>
      <c r="H13" s="14">
        <v>4</v>
      </c>
      <c r="I13" s="15">
        <v>10</v>
      </c>
      <c r="J13" s="35">
        <v>0.967</v>
      </c>
      <c r="K13" s="36">
        <f aca="true" t="shared" si="1" ref="K13:K20">MAX(0,I13-J13)</f>
        <v>9.033</v>
      </c>
      <c r="L13" s="14">
        <v>0</v>
      </c>
      <c r="M13" s="26">
        <f aca="true" t="shared" si="2" ref="M13:M20">H13+K13-L13</f>
        <v>13.033</v>
      </c>
      <c r="N13" s="14">
        <v>3.2</v>
      </c>
      <c r="O13" s="15">
        <v>10</v>
      </c>
      <c r="P13" s="35">
        <v>1.833</v>
      </c>
      <c r="Q13" s="36">
        <f aca="true" t="shared" si="3" ref="Q13:Q20">MAX(0,O13-P13)</f>
        <v>8.167</v>
      </c>
      <c r="R13" s="14">
        <v>0</v>
      </c>
      <c r="S13" s="26">
        <f aca="true" t="shared" si="4" ref="S13:S19">N13+Q13-R13</f>
        <v>11.367</v>
      </c>
      <c r="T13" s="14">
        <v>4.7</v>
      </c>
      <c r="U13" s="15">
        <v>10</v>
      </c>
      <c r="V13" s="35">
        <v>3.433</v>
      </c>
      <c r="W13" s="36">
        <f aca="true" t="shared" si="5" ref="W13:W20">MAX(0,U13-V13)</f>
        <v>6.567</v>
      </c>
      <c r="X13" s="14">
        <v>0</v>
      </c>
      <c r="Y13" s="26">
        <f aca="true" t="shared" si="6" ref="Y13:Y20">T13+W13-X13</f>
        <v>11.267</v>
      </c>
      <c r="Z13" s="14">
        <v>4.1</v>
      </c>
      <c r="AA13" s="15">
        <v>10</v>
      </c>
      <c r="AB13" s="35">
        <v>1.767</v>
      </c>
      <c r="AC13" s="36">
        <f aca="true" t="shared" si="7" ref="AC13:AC20">MAX(0,AA13-AB13)</f>
        <v>8.233</v>
      </c>
      <c r="AD13" s="14">
        <v>0</v>
      </c>
      <c r="AE13" s="40">
        <f aca="true" t="shared" si="8" ref="AE13:AE20">Z13+AC13-AD13</f>
        <v>12.333</v>
      </c>
    </row>
    <row r="14" spans="2:31" ht="15" customHeight="1">
      <c r="B14" s="11">
        <f>B13+1</f>
        <v>2</v>
      </c>
      <c r="C14" s="19" t="s">
        <v>96</v>
      </c>
      <c r="D14" s="20">
        <v>1996</v>
      </c>
      <c r="E14" s="21" t="s">
        <v>47</v>
      </c>
      <c r="F14" s="21" t="s">
        <v>69</v>
      </c>
      <c r="G14" s="27">
        <f t="shared" si="0"/>
        <v>44.166</v>
      </c>
      <c r="H14" s="12">
        <v>4</v>
      </c>
      <c r="I14" s="13">
        <v>10</v>
      </c>
      <c r="J14" s="37">
        <v>1</v>
      </c>
      <c r="K14" s="36">
        <f t="shared" si="1"/>
        <v>9</v>
      </c>
      <c r="L14" s="12">
        <v>0</v>
      </c>
      <c r="M14" s="27">
        <f t="shared" si="2"/>
        <v>13</v>
      </c>
      <c r="N14" s="12">
        <v>2.5</v>
      </c>
      <c r="O14" s="13">
        <v>10</v>
      </c>
      <c r="P14" s="37">
        <v>3.267</v>
      </c>
      <c r="Q14" s="36">
        <f t="shared" si="3"/>
        <v>6.7330000000000005</v>
      </c>
      <c r="R14" s="12">
        <v>0</v>
      </c>
      <c r="S14" s="27">
        <f t="shared" si="4"/>
        <v>9.233</v>
      </c>
      <c r="T14" s="12">
        <v>2.7</v>
      </c>
      <c r="U14" s="13">
        <v>10</v>
      </c>
      <c r="V14" s="37">
        <v>2.6</v>
      </c>
      <c r="W14" s="36">
        <f t="shared" si="5"/>
        <v>7.4</v>
      </c>
      <c r="X14" s="12">
        <v>0</v>
      </c>
      <c r="Y14" s="27">
        <f t="shared" si="6"/>
        <v>10.100000000000001</v>
      </c>
      <c r="Z14" s="12">
        <v>3.3</v>
      </c>
      <c r="AA14" s="13">
        <v>10</v>
      </c>
      <c r="AB14" s="37">
        <v>1.467</v>
      </c>
      <c r="AC14" s="36">
        <f t="shared" si="7"/>
        <v>8.533</v>
      </c>
      <c r="AD14" s="12">
        <v>0</v>
      </c>
      <c r="AE14" s="41">
        <f t="shared" si="8"/>
        <v>11.832999999999998</v>
      </c>
    </row>
    <row r="15" spans="2:31" ht="15" customHeight="1">
      <c r="B15" s="11">
        <f aca="true" t="shared" si="9" ref="B15:B20">B14+1</f>
        <v>3</v>
      </c>
      <c r="C15" s="19" t="s">
        <v>89</v>
      </c>
      <c r="D15" s="20">
        <v>1995</v>
      </c>
      <c r="E15" s="21" t="s">
        <v>30</v>
      </c>
      <c r="F15" s="21" t="s">
        <v>65</v>
      </c>
      <c r="G15" s="27">
        <f t="shared" si="0"/>
        <v>43.867</v>
      </c>
      <c r="H15" s="12">
        <v>4</v>
      </c>
      <c r="I15" s="13">
        <v>10</v>
      </c>
      <c r="J15" s="37">
        <v>1.467</v>
      </c>
      <c r="K15" s="36">
        <f t="shared" si="1"/>
        <v>8.533</v>
      </c>
      <c r="L15" s="12">
        <v>0</v>
      </c>
      <c r="M15" s="27">
        <f t="shared" si="2"/>
        <v>12.533</v>
      </c>
      <c r="N15" s="12">
        <v>2.4</v>
      </c>
      <c r="O15" s="13">
        <v>10</v>
      </c>
      <c r="P15" s="37">
        <v>2.233</v>
      </c>
      <c r="Q15" s="36">
        <f t="shared" si="3"/>
        <v>7.7669999999999995</v>
      </c>
      <c r="R15" s="12">
        <v>0</v>
      </c>
      <c r="S15" s="27">
        <f t="shared" si="4"/>
        <v>10.167</v>
      </c>
      <c r="T15" s="12">
        <v>3.6</v>
      </c>
      <c r="U15" s="13">
        <v>10</v>
      </c>
      <c r="V15" s="37">
        <v>4.033</v>
      </c>
      <c r="W15" s="36">
        <f t="shared" si="5"/>
        <v>5.967</v>
      </c>
      <c r="X15" s="12">
        <v>0</v>
      </c>
      <c r="Y15" s="27">
        <f t="shared" si="6"/>
        <v>9.567</v>
      </c>
      <c r="Z15" s="12">
        <v>4.2</v>
      </c>
      <c r="AA15" s="13">
        <v>10</v>
      </c>
      <c r="AB15" s="37">
        <v>2.6</v>
      </c>
      <c r="AC15" s="36">
        <f t="shared" si="7"/>
        <v>7.4</v>
      </c>
      <c r="AD15" s="12">
        <v>0</v>
      </c>
      <c r="AE15" s="41">
        <f t="shared" si="8"/>
        <v>11.600000000000001</v>
      </c>
    </row>
    <row r="16" spans="2:31" ht="15" customHeight="1">
      <c r="B16" s="11">
        <f t="shared" si="9"/>
        <v>4</v>
      </c>
      <c r="C16" s="19" t="s">
        <v>95</v>
      </c>
      <c r="D16" s="20">
        <v>1997</v>
      </c>
      <c r="E16" s="21" t="s">
        <v>47</v>
      </c>
      <c r="F16" s="21" t="s">
        <v>69</v>
      </c>
      <c r="G16" s="27">
        <f t="shared" si="0"/>
        <v>41.3</v>
      </c>
      <c r="H16" s="12">
        <v>3</v>
      </c>
      <c r="I16" s="13">
        <v>10</v>
      </c>
      <c r="J16" s="37">
        <v>1.8</v>
      </c>
      <c r="K16" s="36">
        <f t="shared" si="1"/>
        <v>8.2</v>
      </c>
      <c r="L16" s="12">
        <v>0</v>
      </c>
      <c r="M16" s="27">
        <f t="shared" si="2"/>
        <v>11.2</v>
      </c>
      <c r="N16" s="12">
        <v>1.9</v>
      </c>
      <c r="O16" s="13">
        <v>10</v>
      </c>
      <c r="P16" s="37">
        <v>2.733</v>
      </c>
      <c r="Q16" s="36">
        <f t="shared" si="3"/>
        <v>7.2669999999999995</v>
      </c>
      <c r="R16" s="12">
        <v>0</v>
      </c>
      <c r="S16" s="27">
        <f t="shared" si="4"/>
        <v>9.167</v>
      </c>
      <c r="T16" s="12">
        <v>3.2</v>
      </c>
      <c r="U16" s="13">
        <v>10</v>
      </c>
      <c r="V16" s="37">
        <v>3.967</v>
      </c>
      <c r="W16" s="36">
        <f t="shared" si="5"/>
        <v>6.0329999999999995</v>
      </c>
      <c r="X16" s="12">
        <v>0</v>
      </c>
      <c r="Y16" s="27">
        <f t="shared" si="6"/>
        <v>9.233</v>
      </c>
      <c r="Z16" s="12">
        <v>3.8</v>
      </c>
      <c r="AA16" s="13">
        <v>10</v>
      </c>
      <c r="AB16" s="37">
        <v>2.1</v>
      </c>
      <c r="AC16" s="36">
        <f t="shared" si="7"/>
        <v>7.9</v>
      </c>
      <c r="AD16" s="12">
        <v>0</v>
      </c>
      <c r="AE16" s="41">
        <f t="shared" si="8"/>
        <v>11.7</v>
      </c>
    </row>
    <row r="17" spans="2:31" ht="15" customHeight="1">
      <c r="B17" s="11">
        <f t="shared" si="9"/>
        <v>5</v>
      </c>
      <c r="C17" s="19" t="s">
        <v>90</v>
      </c>
      <c r="D17" s="20">
        <v>1995</v>
      </c>
      <c r="E17" s="21" t="s">
        <v>30</v>
      </c>
      <c r="F17" s="21" t="s">
        <v>74</v>
      </c>
      <c r="G17" s="27">
        <f t="shared" si="0"/>
        <v>38.234</v>
      </c>
      <c r="H17" s="12">
        <v>2.4</v>
      </c>
      <c r="I17" s="13">
        <v>10</v>
      </c>
      <c r="J17" s="37">
        <v>0.667</v>
      </c>
      <c r="K17" s="36">
        <f t="shared" si="1"/>
        <v>9.333</v>
      </c>
      <c r="L17" s="12">
        <v>0</v>
      </c>
      <c r="M17" s="27">
        <f t="shared" si="2"/>
        <v>11.733</v>
      </c>
      <c r="N17" s="12">
        <v>1.6</v>
      </c>
      <c r="O17" s="13">
        <v>8</v>
      </c>
      <c r="P17" s="37">
        <v>2.333</v>
      </c>
      <c r="Q17" s="36">
        <f t="shared" si="3"/>
        <v>5.667</v>
      </c>
      <c r="R17" s="12">
        <v>0</v>
      </c>
      <c r="S17" s="27">
        <f t="shared" si="4"/>
        <v>7.2669999999999995</v>
      </c>
      <c r="T17" s="12">
        <v>2.6</v>
      </c>
      <c r="U17" s="13">
        <v>10</v>
      </c>
      <c r="V17" s="37">
        <v>2.833</v>
      </c>
      <c r="W17" s="36">
        <f t="shared" si="5"/>
        <v>7.167</v>
      </c>
      <c r="X17" s="12">
        <v>0</v>
      </c>
      <c r="Y17" s="27">
        <f t="shared" si="6"/>
        <v>9.767</v>
      </c>
      <c r="Z17" s="12">
        <v>3.1</v>
      </c>
      <c r="AA17" s="13">
        <v>10</v>
      </c>
      <c r="AB17" s="37">
        <v>3.633</v>
      </c>
      <c r="AC17" s="36">
        <f t="shared" si="7"/>
        <v>6.367</v>
      </c>
      <c r="AD17" s="12">
        <v>0</v>
      </c>
      <c r="AE17" s="41">
        <f t="shared" si="8"/>
        <v>9.467</v>
      </c>
    </row>
    <row r="18" spans="2:31" ht="15" customHeight="1">
      <c r="B18" s="11">
        <f t="shared" si="9"/>
        <v>6</v>
      </c>
      <c r="C18" s="19" t="s">
        <v>91</v>
      </c>
      <c r="D18" s="20">
        <v>1998</v>
      </c>
      <c r="E18" s="21" t="s">
        <v>92</v>
      </c>
      <c r="F18" s="21" t="s">
        <v>93</v>
      </c>
      <c r="G18" s="27">
        <f t="shared" si="0"/>
        <v>34.333000000000006</v>
      </c>
      <c r="H18" s="12">
        <v>2.4</v>
      </c>
      <c r="I18" s="13">
        <v>10</v>
      </c>
      <c r="J18" s="37">
        <v>1.5</v>
      </c>
      <c r="K18" s="36">
        <f t="shared" si="1"/>
        <v>8.5</v>
      </c>
      <c r="L18" s="12">
        <v>0</v>
      </c>
      <c r="M18" s="27">
        <f t="shared" si="2"/>
        <v>10.9</v>
      </c>
      <c r="N18" s="12">
        <v>1.1</v>
      </c>
      <c r="O18" s="13">
        <v>8</v>
      </c>
      <c r="P18" s="37">
        <v>2.8</v>
      </c>
      <c r="Q18" s="36">
        <f t="shared" si="3"/>
        <v>5.2</v>
      </c>
      <c r="R18" s="12">
        <v>0</v>
      </c>
      <c r="S18" s="27">
        <f t="shared" si="4"/>
        <v>6.300000000000001</v>
      </c>
      <c r="T18" s="12">
        <v>2.5</v>
      </c>
      <c r="U18" s="13">
        <v>10</v>
      </c>
      <c r="V18" s="37">
        <v>4.967</v>
      </c>
      <c r="W18" s="36">
        <f t="shared" si="5"/>
        <v>5.033</v>
      </c>
      <c r="X18" s="12">
        <v>0</v>
      </c>
      <c r="Y18" s="27">
        <f t="shared" si="6"/>
        <v>7.533</v>
      </c>
      <c r="Z18" s="12">
        <v>2.3</v>
      </c>
      <c r="AA18" s="13">
        <v>10</v>
      </c>
      <c r="AB18" s="37">
        <v>2.7</v>
      </c>
      <c r="AC18" s="36">
        <f t="shared" si="7"/>
        <v>7.3</v>
      </c>
      <c r="AD18" s="12">
        <v>0</v>
      </c>
      <c r="AE18" s="41">
        <f t="shared" si="8"/>
        <v>9.6</v>
      </c>
    </row>
    <row r="19" spans="2:31" ht="15" customHeight="1">
      <c r="B19" s="11">
        <f t="shared" si="9"/>
        <v>7</v>
      </c>
      <c r="C19" s="19" t="s">
        <v>97</v>
      </c>
      <c r="D19" s="20">
        <v>1998</v>
      </c>
      <c r="E19" s="21" t="s">
        <v>98</v>
      </c>
      <c r="F19" s="21" t="s">
        <v>83</v>
      </c>
      <c r="G19" s="27">
        <f t="shared" si="0"/>
        <v>23.767</v>
      </c>
      <c r="H19" s="12">
        <v>2.4</v>
      </c>
      <c r="I19" s="13">
        <v>10</v>
      </c>
      <c r="J19" s="37">
        <v>5.667</v>
      </c>
      <c r="K19" s="36">
        <f t="shared" si="1"/>
        <v>4.333</v>
      </c>
      <c r="L19" s="12">
        <v>0</v>
      </c>
      <c r="M19" s="27">
        <f t="shared" si="2"/>
        <v>6.7330000000000005</v>
      </c>
      <c r="N19" s="12">
        <v>1.1</v>
      </c>
      <c r="O19" s="13">
        <v>8</v>
      </c>
      <c r="P19" s="37">
        <v>4.533</v>
      </c>
      <c r="Q19" s="36">
        <f t="shared" si="3"/>
        <v>3.4669999999999996</v>
      </c>
      <c r="R19" s="12">
        <v>0</v>
      </c>
      <c r="S19" s="27">
        <f t="shared" si="4"/>
        <v>4.567</v>
      </c>
      <c r="T19" s="12">
        <v>1.8</v>
      </c>
      <c r="U19" s="13">
        <v>10</v>
      </c>
      <c r="V19" s="37">
        <v>5.2</v>
      </c>
      <c r="W19" s="36">
        <f t="shared" si="5"/>
        <v>4.8</v>
      </c>
      <c r="X19" s="12">
        <v>0</v>
      </c>
      <c r="Y19" s="27">
        <f t="shared" si="6"/>
        <v>6.6</v>
      </c>
      <c r="Z19" s="12">
        <v>1.5</v>
      </c>
      <c r="AA19" s="13">
        <v>10</v>
      </c>
      <c r="AB19" s="37">
        <v>5.633</v>
      </c>
      <c r="AC19" s="36">
        <f t="shared" si="7"/>
        <v>4.367</v>
      </c>
      <c r="AD19" s="12">
        <v>0</v>
      </c>
      <c r="AE19" s="41">
        <f t="shared" si="8"/>
        <v>5.867</v>
      </c>
    </row>
    <row r="20" spans="2:31" ht="15" customHeight="1" thickBot="1">
      <c r="B20" s="28">
        <f t="shared" si="9"/>
        <v>8</v>
      </c>
      <c r="C20" s="29" t="s">
        <v>99</v>
      </c>
      <c r="D20" s="30">
        <v>1998</v>
      </c>
      <c r="E20" s="31" t="s">
        <v>98</v>
      </c>
      <c r="F20" s="31" t="s">
        <v>83</v>
      </c>
      <c r="G20" s="32">
        <f t="shared" si="0"/>
        <v>18.400000000000002</v>
      </c>
      <c r="H20" s="33">
        <v>2.4</v>
      </c>
      <c r="I20" s="34">
        <v>10</v>
      </c>
      <c r="J20" s="38">
        <v>5.667</v>
      </c>
      <c r="K20" s="39">
        <f t="shared" si="1"/>
        <v>4.333</v>
      </c>
      <c r="L20" s="33">
        <v>0</v>
      </c>
      <c r="M20" s="32">
        <f t="shared" si="2"/>
        <v>6.7330000000000005</v>
      </c>
      <c r="N20" s="33">
        <v>0.7</v>
      </c>
      <c r="O20" s="34">
        <v>2</v>
      </c>
      <c r="P20" s="38">
        <v>5.4</v>
      </c>
      <c r="Q20" s="39">
        <f t="shared" si="3"/>
        <v>0</v>
      </c>
      <c r="R20" s="33">
        <v>1</v>
      </c>
      <c r="S20" s="32">
        <f>MAX(0,N20+Q20-R20)</f>
        <v>0</v>
      </c>
      <c r="T20" s="33">
        <v>1.2</v>
      </c>
      <c r="U20" s="34">
        <v>10</v>
      </c>
      <c r="V20" s="38">
        <v>5.833</v>
      </c>
      <c r="W20" s="39">
        <f t="shared" si="5"/>
        <v>4.167</v>
      </c>
      <c r="X20" s="33">
        <v>0</v>
      </c>
      <c r="Y20" s="32">
        <f t="shared" si="6"/>
        <v>5.367</v>
      </c>
      <c r="Z20" s="33">
        <v>1.5</v>
      </c>
      <c r="AA20" s="34">
        <v>10</v>
      </c>
      <c r="AB20" s="38">
        <v>5.2</v>
      </c>
      <c r="AC20" s="39">
        <f t="shared" si="7"/>
        <v>4.8</v>
      </c>
      <c r="AD20" s="33">
        <v>0</v>
      </c>
      <c r="AE20" s="42">
        <f t="shared" si="8"/>
        <v>6.3</v>
      </c>
    </row>
  </sheetData>
  <sheetProtection selectLockedCells="1" selectUnlockedCells="1"/>
  <mergeCells count="12">
    <mergeCell ref="T11:Y11"/>
    <mergeCell ref="Z11:AE11"/>
    <mergeCell ref="B2:AE2"/>
    <mergeCell ref="B4:AE4"/>
    <mergeCell ref="B11:B12"/>
    <mergeCell ref="C11:C12"/>
    <mergeCell ref="D11:D12"/>
    <mergeCell ref="E11:E12"/>
    <mergeCell ref="F11:F12"/>
    <mergeCell ref="G11:G12"/>
    <mergeCell ref="H11:M11"/>
    <mergeCell ref="N11:S11"/>
  </mergeCells>
  <printOptions/>
  <pageMargins left="0.7480314960629921" right="0.3937007874015748" top="0.7874015748031497" bottom="0.3937007874015748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2011-11-05T21:19:08Z</cp:lastPrinted>
  <dcterms:created xsi:type="dcterms:W3CDTF">2011-05-10T06:52:44Z</dcterms:created>
  <dcterms:modified xsi:type="dcterms:W3CDTF">2011-11-05T21:29:57Z</dcterms:modified>
  <cp:category/>
  <cp:version/>
  <cp:contentType/>
  <cp:contentStatus/>
</cp:coreProperties>
</file>