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470" tabRatio="599" activeTab="0"/>
  </bookViews>
  <sheets>
    <sheet name="Družstva Nejmladší žáci" sheetId="1" r:id="rId1"/>
    <sheet name="Nejmladší žáci" sheetId="2" r:id="rId2"/>
    <sheet name="1.sled D" sheetId="3" r:id="rId3"/>
    <sheet name="1.sled" sheetId="4" r:id="rId4"/>
    <sheet name="Družstva Mladší žáci" sheetId="5" r:id="rId5"/>
    <sheet name="Mladší žáci" sheetId="6" r:id="rId6"/>
  </sheets>
  <definedNames>
    <definedName name="_xlnm.Print_Titles" localSheetId="1">'Nejmladší žáci'!$1:$5</definedName>
    <definedName name="_xlnm.Print_Area" localSheetId="1">'Nejmladší žáci'!$A$1:$AD$75</definedName>
  </definedNames>
  <calcPr fullCalcOnLoad="1"/>
</workbook>
</file>

<file path=xl/sharedStrings.xml><?xml version="1.0" encoding="utf-8"?>
<sst xmlns="http://schemas.openxmlformats.org/spreadsheetml/2006/main" count="1464" uniqueCount="358">
  <si>
    <t>S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</si>
  <si>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</si>
  <si>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</si>
  <si>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</si>
  <si>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</si>
  <si>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</si>
  <si>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</si>
  <si>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</si>
  <si>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</si>
  <si>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</si>
  <si>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</si>
  <si>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</si>
  <si>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</si>
  <si>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</si>
  <si>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Poř.</t>
  </si>
  <si>
    <t>Příjmení</t>
  </si>
  <si>
    <t>Jméno</t>
  </si>
  <si>
    <t>Martin</t>
  </si>
  <si>
    <t>Jakub</t>
  </si>
  <si>
    <t>Michal</t>
  </si>
  <si>
    <t>Petr</t>
  </si>
  <si>
    <t>družstva - nejmladší žáci</t>
  </si>
  <si>
    <t>starší žáci</t>
  </si>
  <si>
    <t>dorostenci</t>
  </si>
  <si>
    <t>družstva - starší žáci</t>
  </si>
  <si>
    <t>01</t>
  </si>
  <si>
    <t>Doležel</t>
  </si>
  <si>
    <t>David</t>
  </si>
  <si>
    <t>Čermák</t>
  </si>
  <si>
    <t>František</t>
  </si>
  <si>
    <t>00</t>
  </si>
  <si>
    <t>Šimon</t>
  </si>
  <si>
    <t>Filip</t>
  </si>
  <si>
    <t>Sokol Šternberk</t>
  </si>
  <si>
    <t>Kryl</t>
  </si>
  <si>
    <t>Ondřej</t>
  </si>
  <si>
    <t>Szabó</t>
  </si>
  <si>
    <t>Daniel</t>
  </si>
  <si>
    <t>Sokol Poděbrady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</si>
  <si>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</si>
  <si>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</si>
  <si>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</si>
  <si>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</si>
  <si>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</si>
  <si>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</si>
  <si>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</si>
  <si>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</si>
  <si>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</si>
  <si>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</si>
  <si>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</si>
  <si>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</si>
  <si>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27.</t>
  </si>
  <si>
    <t>28.</t>
  </si>
  <si>
    <t>29.</t>
  </si>
  <si>
    <t>30.</t>
  </si>
  <si>
    <t>31.</t>
  </si>
  <si>
    <t>32.</t>
  </si>
  <si>
    <t>33.</t>
  </si>
  <si>
    <t>Jiří</t>
  </si>
  <si>
    <t>Mikoláš</t>
  </si>
  <si>
    <t>Sokol Zlín A</t>
  </si>
  <si>
    <t>Sokol Zlín B</t>
  </si>
  <si>
    <t>Sokol Zlín</t>
  </si>
  <si>
    <t>Potůček</t>
  </si>
  <si>
    <t>Štěpán</t>
  </si>
  <si>
    <t>Vlk</t>
  </si>
  <si>
    <t>Jan</t>
  </si>
  <si>
    <t>Kaláb</t>
  </si>
  <si>
    <t>Lukáš</t>
  </si>
  <si>
    <t>Hasík</t>
  </si>
  <si>
    <t>Radek</t>
  </si>
  <si>
    <t>Hambálek</t>
  </si>
  <si>
    <t>Ott</t>
  </si>
  <si>
    <t>Tomáš</t>
  </si>
  <si>
    <t>Adam</t>
  </si>
  <si>
    <t>Moravanský</t>
  </si>
  <si>
    <t>Sokol Plzeň 1</t>
  </si>
  <si>
    <t>Matěj</t>
  </si>
  <si>
    <t>Sokol Bučovice</t>
  </si>
  <si>
    <t>Marek</t>
  </si>
  <si>
    <t>Matouš</t>
  </si>
  <si>
    <t>Sokol Brno 1</t>
  </si>
  <si>
    <t>Přichystal</t>
  </si>
  <si>
    <t>34.</t>
  </si>
  <si>
    <t>35.</t>
  </si>
  <si>
    <t>36.</t>
  </si>
  <si>
    <t>37.</t>
  </si>
  <si>
    <t>38.</t>
  </si>
  <si>
    <t>König</t>
  </si>
  <si>
    <t>Oliver</t>
  </si>
  <si>
    <t>02</t>
  </si>
  <si>
    <t>Boreš</t>
  </si>
  <si>
    <t>Polan</t>
  </si>
  <si>
    <t>Nick</t>
  </si>
  <si>
    <t>Konečný</t>
  </si>
  <si>
    <t>Patočka</t>
  </si>
  <si>
    <t>Václav</t>
  </si>
  <si>
    <t>Sokol Pha Vršovice</t>
  </si>
  <si>
    <t>Pavel</t>
  </si>
  <si>
    <t>Sokol Přerov</t>
  </si>
  <si>
    <t>Dostál</t>
  </si>
  <si>
    <t>Žitný</t>
  </si>
  <si>
    <t>Šácha</t>
  </si>
  <si>
    <t>Vojtěch</t>
  </si>
  <si>
    <t>D</t>
  </si>
  <si>
    <t>družstva - mladší žáci</t>
  </si>
  <si>
    <t>Mareš</t>
  </si>
  <si>
    <t>Mistrovství ČR</t>
  </si>
  <si>
    <t>26.</t>
  </si>
  <si>
    <t>TŽ Třinec</t>
  </si>
  <si>
    <t>Papikyan</t>
  </si>
  <si>
    <t>Artiom</t>
  </si>
  <si>
    <t>SK Hradčany Praha</t>
  </si>
  <si>
    <t>Jáchym</t>
  </si>
  <si>
    <t>Doksy</t>
  </si>
  <si>
    <t>Gymnastika Liberec</t>
  </si>
  <si>
    <t>Koudelka</t>
  </si>
  <si>
    <t>Spartak Vrchlabí</t>
  </si>
  <si>
    <t>Lokomotiva Cheb</t>
  </si>
  <si>
    <t>Prokůpek</t>
  </si>
  <si>
    <t>DDM Česká Lípa</t>
  </si>
  <si>
    <t>GK Šumperk</t>
  </si>
  <si>
    <t>GK Vítkovice</t>
  </si>
  <si>
    <t>Navrátil</t>
  </si>
  <si>
    <t>Marcin</t>
  </si>
  <si>
    <t>Šafran</t>
  </si>
  <si>
    <t>Jindřich</t>
  </si>
  <si>
    <t>Ponížil</t>
  </si>
  <si>
    <t>Pozemstav Prostějov</t>
  </si>
  <si>
    <t>Nevrkla</t>
  </si>
  <si>
    <t>Bix</t>
  </si>
  <si>
    <t>KSG Znojmo</t>
  </si>
  <si>
    <t>Klabouch</t>
  </si>
  <si>
    <t>Merkur Č. Budějovice</t>
  </si>
  <si>
    <t>Kryštof</t>
  </si>
  <si>
    <t>Šteincl</t>
  </si>
  <si>
    <t>Novotný</t>
  </si>
  <si>
    <t>Ferling</t>
  </si>
  <si>
    <t>Lacka</t>
  </si>
  <si>
    <t>Kavalír</t>
  </si>
  <si>
    <t>Lasák</t>
  </si>
  <si>
    <t>Staník</t>
  </si>
  <si>
    <t>Fuzia</t>
  </si>
  <si>
    <t>Dalibor</t>
  </si>
  <si>
    <t>Kopa</t>
  </si>
  <si>
    <t>Samoylov</t>
  </si>
  <si>
    <t>Pilpach</t>
  </si>
  <si>
    <t>Fiala</t>
  </si>
  <si>
    <t>Kalný</t>
  </si>
  <si>
    <t>Nutter</t>
  </si>
  <si>
    <t>Konstantin</t>
  </si>
  <si>
    <t>Peter</t>
  </si>
  <si>
    <t>SK Hradčany Praha B</t>
  </si>
  <si>
    <t>SK Hradčany Praha A</t>
  </si>
  <si>
    <t>39.</t>
  </si>
  <si>
    <t>40.</t>
  </si>
  <si>
    <t>41.</t>
  </si>
  <si>
    <t>42.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</si>
  <si>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</si>
  <si>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</si>
  <si>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</si>
  <si>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</si>
  <si>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</si>
  <si>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</si>
  <si>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</si>
  <si>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</si>
  <si>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</si>
  <si>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</si>
  <si>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</si>
  <si>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</si>
  <si>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</si>
  <si>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</si>
  <si>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</si>
  <si>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</si>
  <si>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</si>
  <si>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</si>
  <si>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E</t>
  </si>
  <si>
    <t>KSG Moravská Slavia Brno</t>
  </si>
  <si>
    <t>mladší žáci</t>
  </si>
  <si>
    <t>Šmíd</t>
  </si>
  <si>
    <t>Richard</t>
  </si>
  <si>
    <t>Cígl</t>
  </si>
  <si>
    <t>Vantuch</t>
  </si>
  <si>
    <t>Denis</t>
  </si>
  <si>
    <t>Němeček</t>
  </si>
  <si>
    <t>Šichnárek</t>
  </si>
  <si>
    <t>Služevský</t>
  </si>
  <si>
    <t>Sokol Praha Vršovice</t>
  </si>
  <si>
    <t>Švehlík</t>
  </si>
  <si>
    <t>BRNO 4.6.2011</t>
  </si>
  <si>
    <t>kadeti</t>
  </si>
  <si>
    <t>družstva - kadeti</t>
  </si>
  <si>
    <t>Krejčí</t>
  </si>
  <si>
    <t>9á</t>
  </si>
  <si>
    <t>Volek</t>
  </si>
  <si>
    <t>Sýkora</t>
  </si>
  <si>
    <t>Hampel</t>
  </si>
  <si>
    <t>Růžek</t>
  </si>
  <si>
    <t>Gulda</t>
  </si>
  <si>
    <t>Kratochvíl</t>
  </si>
  <si>
    <t>Sokol Kolín</t>
  </si>
  <si>
    <t>Mašín</t>
  </si>
  <si>
    <t>Březina</t>
  </si>
  <si>
    <t>Jonáš</t>
  </si>
  <si>
    <t>Klement</t>
  </si>
  <si>
    <t>Frýdek</t>
  </si>
  <si>
    <t>Opluštil</t>
  </si>
  <si>
    <t>Sokol Brno 1 A</t>
  </si>
  <si>
    <t>Ivan</t>
  </si>
  <si>
    <t>Škoda</t>
  </si>
  <si>
    <t>Kovář</t>
  </si>
  <si>
    <t>03</t>
  </si>
  <si>
    <t>Pospíchal</t>
  </si>
  <si>
    <t>Jaroslav</t>
  </si>
  <si>
    <t>Sokol Brno 1 B</t>
  </si>
  <si>
    <t>Antonín</t>
  </si>
  <si>
    <t>04</t>
  </si>
  <si>
    <t>Adamus</t>
  </si>
  <si>
    <t>Sebastián</t>
  </si>
  <si>
    <t>Simon</t>
  </si>
  <si>
    <t>Nechvátal</t>
  </si>
  <si>
    <t>Sameš</t>
  </si>
  <si>
    <t>Borski</t>
  </si>
  <si>
    <t>Bohdan</t>
  </si>
  <si>
    <t>Tůma</t>
  </si>
  <si>
    <t>Fiker</t>
  </si>
  <si>
    <t>Merkur České Budějovice</t>
  </si>
  <si>
    <t>Brom</t>
  </si>
  <si>
    <t>Bahenský</t>
  </si>
  <si>
    <t>Lakomý</t>
  </si>
  <si>
    <t>Marischka</t>
  </si>
  <si>
    <t>Doležal</t>
  </si>
  <si>
    <t>Darek</t>
  </si>
  <si>
    <t>Tomov</t>
  </si>
  <si>
    <t>Nový</t>
  </si>
  <si>
    <t>Čechtický</t>
  </si>
  <si>
    <t>Klaban</t>
  </si>
  <si>
    <t>Marghold</t>
  </si>
  <si>
    <t>Šedivý</t>
  </si>
  <si>
    <t>Slačálek</t>
  </si>
  <si>
    <t>Hrabák</t>
  </si>
  <si>
    <t>Beran</t>
  </si>
  <si>
    <t>Metoděj</t>
  </si>
  <si>
    <t>62.</t>
  </si>
  <si>
    <t>63.</t>
  </si>
  <si>
    <t>64.</t>
  </si>
  <si>
    <t>65.</t>
  </si>
  <si>
    <t>66.</t>
  </si>
  <si>
    <t>67.</t>
  </si>
  <si>
    <t>68.</t>
  </si>
  <si>
    <t>Slovan J. Hradec</t>
  </si>
  <si>
    <t>KSG Mor. Slavia Bro</t>
  </si>
  <si>
    <t>Spartak Sez.Ústí</t>
  </si>
  <si>
    <t>Sokol Rokycany</t>
  </si>
  <si>
    <t>Tuček</t>
  </si>
  <si>
    <t>Straka</t>
  </si>
  <si>
    <t>Šimek</t>
  </si>
  <si>
    <t>Petrásek</t>
  </si>
  <si>
    <t>Preclík</t>
  </si>
  <si>
    <t>Gacho</t>
  </si>
  <si>
    <t>Ziemniok</t>
  </si>
  <si>
    <t>Patrik</t>
  </si>
  <si>
    <t>Langer</t>
  </si>
  <si>
    <t>Vaněk</t>
  </si>
  <si>
    <t>Vondrys</t>
  </si>
  <si>
    <t>Višvadeer</t>
  </si>
  <si>
    <t>Ďásek</t>
  </si>
  <si>
    <t>Jalůvka</t>
  </si>
  <si>
    <t>Andrlík</t>
  </si>
  <si>
    <t>Milan</t>
  </si>
  <si>
    <t>Palek</t>
  </si>
  <si>
    <t>Otakar</t>
  </si>
  <si>
    <t>Černý</t>
  </si>
  <si>
    <t>Prokop</t>
  </si>
  <si>
    <t>Sajfrt</t>
  </si>
  <si>
    <t>Čapek</t>
  </si>
  <si>
    <t>muži B</t>
  </si>
  <si>
    <t>Dohnalík</t>
  </si>
  <si>
    <t>Havel</t>
  </si>
  <si>
    <t>Kozel</t>
  </si>
  <si>
    <t>Vopelka</t>
  </si>
  <si>
    <t>Šmejkal</t>
  </si>
  <si>
    <t>Višvader</t>
  </si>
  <si>
    <t>Brno 4.6.2011</t>
  </si>
  <si>
    <t>Hloušek</t>
  </si>
  <si>
    <t>Durák</t>
  </si>
  <si>
    <t>Miroslav</t>
  </si>
  <si>
    <t>Rotrekl</t>
  </si>
  <si>
    <t>Suchánek</t>
  </si>
  <si>
    <t>Jakubův</t>
  </si>
  <si>
    <t>Kubeš</t>
  </si>
  <si>
    <t>Kurfiřt</t>
  </si>
  <si>
    <t>Rázga</t>
  </si>
  <si>
    <t>Igor</t>
  </si>
  <si>
    <t>Mařík</t>
  </si>
  <si>
    <t>Reidl</t>
  </si>
  <si>
    <t>Buřič</t>
  </si>
  <si>
    <t>Jecha</t>
  </si>
  <si>
    <t>Bartošík</t>
  </si>
  <si>
    <t>Fillo</t>
  </si>
  <si>
    <t>Samuel</t>
  </si>
  <si>
    <t>Vachl</t>
  </si>
  <si>
    <t>Dominik</t>
  </si>
  <si>
    <t>Slovan Jindřichův Hradec</t>
  </si>
  <si>
    <t>Pihávek</t>
  </si>
  <si>
    <t>Gysel</t>
  </si>
  <si>
    <t>Hynek</t>
  </si>
  <si>
    <t>Říha</t>
  </si>
  <si>
    <t>Tacticos</t>
  </si>
  <si>
    <t>Manuel</t>
  </si>
  <si>
    <t>Suchý</t>
  </si>
  <si>
    <t>Vogl</t>
  </si>
  <si>
    <t>Čeněk</t>
  </si>
  <si>
    <t>Kvapil</t>
  </si>
  <si>
    <t>Vinklárek</t>
  </si>
  <si>
    <t>Spartak  Sezimovo Ústí</t>
  </si>
  <si>
    <t>Nývlt</t>
  </si>
  <si>
    <t>Cetlovský</t>
  </si>
  <si>
    <t>Vaněček</t>
  </si>
  <si>
    <t>Omelka</t>
  </si>
  <si>
    <t>Mistrovství ČR - Brno 4.6.2011</t>
  </si>
  <si>
    <t>Charbaka</t>
  </si>
  <si>
    <t>nejmladší žáci</t>
  </si>
  <si>
    <t>KSG Mor. Slavia Brno</t>
  </si>
  <si>
    <t>Bradáč</t>
  </si>
  <si>
    <t>Spartak Sezimovo Ústí</t>
  </si>
  <si>
    <t>Vaňura</t>
  </si>
  <si>
    <t>Stadion Ústí n/Labem</t>
  </si>
  <si>
    <t xml:space="preserve">SK Hradčany Praha </t>
  </si>
  <si>
    <t>Toman</t>
  </si>
  <si>
    <t>Jakl</t>
  </si>
  <si>
    <t>Bega</t>
  </si>
  <si>
    <t>Kúřil</t>
  </si>
  <si>
    <t>Šteffl</t>
  </si>
  <si>
    <t>Jirásek</t>
  </si>
  <si>
    <t>Šindler</t>
  </si>
  <si>
    <t>Nimmerrichter</t>
  </si>
  <si>
    <t>Müller</t>
  </si>
  <si>
    <t>Holínek</t>
  </si>
  <si>
    <t>Svatopluk</t>
  </si>
  <si>
    <t>Sosna</t>
  </si>
  <si>
    <t>Tadeáš</t>
  </si>
  <si>
    <t>Tomaschko</t>
  </si>
  <si>
    <t>Poul</t>
  </si>
  <si>
    <t>44.46.</t>
  </si>
  <si>
    <t>Mistrovství ČR / Brno 4.6.2011</t>
  </si>
  <si>
    <t>Hejný</t>
  </si>
  <si>
    <t>Beneš</t>
  </si>
  <si>
    <t>Smetana</t>
  </si>
  <si>
    <t>Macháček</t>
  </si>
  <si>
    <t>Pelc</t>
  </si>
  <si>
    <t>Sokol Plzeň</t>
  </si>
  <si>
    <t>Kuchyňka</t>
  </si>
  <si>
    <t>Kuhn</t>
  </si>
  <si>
    <t>Sebastian</t>
  </si>
  <si>
    <t>Beck</t>
  </si>
  <si>
    <t>Robin</t>
  </si>
  <si>
    <t>Eduard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</si>
</sst>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"/>
    <numFmt numFmtId="166" formatCode="0.0000"/>
  </numFmts>
  <fonts count="45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8"/>
      <name val="Arial CE"/>
      <family val="2"/>
    </font>
    <font>
      <b/>
      <sz val="26"/>
      <name val="Symbol"/>
      <family val="1"/>
    </font>
    <font>
      <b/>
      <sz val="10"/>
      <name val="Arial CE"/>
      <family val="2"/>
    </font>
    <font>
      <sz val="9"/>
      <name val="Arial CE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22"/>
      <name val="Arial CE"/>
      <family val="2"/>
    </font>
    <font>
      <b/>
      <sz val="28"/>
      <name val="Symbol"/>
      <family val="1"/>
    </font>
    <font>
      <b/>
      <sz val="14"/>
      <name val="Symbol"/>
      <family val="1"/>
    </font>
    <font>
      <sz val="9"/>
      <name val="Arial"/>
      <family val="2"/>
    </font>
    <font>
      <b/>
      <sz val="12"/>
      <name val="Arial"/>
      <family val="2"/>
    </font>
    <font>
      <sz val="12"/>
      <name val="Times New Roman CE"/>
      <family val="1"/>
    </font>
    <font>
      <sz val="8"/>
      <name val="Arial CE"/>
      <family val="2"/>
    </font>
    <font>
      <sz val="8"/>
      <name val="Arial"/>
      <family val="2"/>
    </font>
    <font>
      <b/>
      <sz val="8"/>
      <name val="Arial CE"/>
      <family val="2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7" borderId="8" applyNumberFormat="0" applyAlignment="0" applyProtection="0"/>
    <xf numFmtId="0" fontId="42" fillId="19" borderId="8" applyNumberFormat="0" applyAlignment="0" applyProtection="0"/>
    <xf numFmtId="0" fontId="43" fillId="19" borderId="9" applyNumberFormat="0" applyAlignment="0" applyProtection="0"/>
    <xf numFmtId="0" fontId="4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20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2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1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0" xfId="0" applyFont="1" applyAlignment="1">
      <alignment horizontal="center"/>
    </xf>
    <xf numFmtId="0" fontId="16" fillId="0" borderId="0" xfId="0" applyFont="1" applyAlignment="1">
      <alignment/>
    </xf>
    <xf numFmtId="0" fontId="18" fillId="0" borderId="11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18" fillId="0" borderId="12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18" fillId="0" borderId="0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4" fontId="17" fillId="0" borderId="10" xfId="0" applyNumberFormat="1" applyFont="1" applyFill="1" applyBorder="1" applyAlignment="1">
      <alignment horizontal="center"/>
    </xf>
    <xf numFmtId="0" fontId="16" fillId="0" borderId="0" xfId="0" applyFont="1" applyAlignment="1">
      <alignment horizontal="left"/>
    </xf>
    <xf numFmtId="0" fontId="16" fillId="0" borderId="15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7" fillId="0" borderId="16" xfId="0" applyFont="1" applyFill="1" applyBorder="1" applyAlignment="1">
      <alignment horizontal="right"/>
    </xf>
    <xf numFmtId="2" fontId="13" fillId="0" borderId="17" xfId="0" applyNumberFormat="1" applyFont="1" applyFill="1" applyBorder="1" applyAlignment="1">
      <alignment horizontal="center"/>
    </xf>
    <xf numFmtId="164" fontId="17" fillId="0" borderId="17" xfId="0" applyNumberFormat="1" applyFont="1" applyFill="1" applyBorder="1" applyAlignment="1">
      <alignment horizontal="center"/>
    </xf>
    <xf numFmtId="0" fontId="17" fillId="0" borderId="18" xfId="0" applyFont="1" applyFill="1" applyBorder="1" applyAlignment="1">
      <alignment horizontal="right"/>
    </xf>
    <xf numFmtId="2" fontId="6" fillId="0" borderId="19" xfId="0" applyNumberFormat="1" applyFont="1" applyBorder="1" applyAlignment="1">
      <alignment horizontal="center"/>
    </xf>
    <xf numFmtId="2" fontId="6" fillId="0" borderId="20" xfId="0" applyNumberFormat="1" applyFont="1" applyBorder="1" applyAlignment="1">
      <alignment horizontal="center"/>
    </xf>
    <xf numFmtId="2" fontId="14" fillId="0" borderId="21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2" fontId="13" fillId="0" borderId="23" xfId="0" applyNumberFormat="1" applyFont="1" applyBorder="1" applyAlignment="1">
      <alignment horizontal="center"/>
    </xf>
    <xf numFmtId="2" fontId="6" fillId="0" borderId="24" xfId="0" applyNumberFormat="1" applyFont="1" applyBorder="1" applyAlignment="1">
      <alignment horizontal="center"/>
    </xf>
    <xf numFmtId="2" fontId="13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2" fontId="13" fillId="0" borderId="27" xfId="0" applyNumberFormat="1" applyFont="1" applyBorder="1" applyAlignment="1">
      <alignment horizontal="center"/>
    </xf>
    <xf numFmtId="2" fontId="13" fillId="0" borderId="28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0" fillId="0" borderId="29" xfId="0" applyFont="1" applyBorder="1" applyAlignment="1">
      <alignment/>
    </xf>
    <xf numFmtId="0" fontId="20" fillId="0" borderId="30" xfId="0" applyFont="1" applyBorder="1" applyAlignment="1">
      <alignment/>
    </xf>
    <xf numFmtId="0" fontId="20" fillId="0" borderId="31" xfId="0" applyFont="1" applyBorder="1" applyAlignment="1">
      <alignment/>
    </xf>
    <xf numFmtId="0" fontId="21" fillId="0" borderId="30" xfId="0" applyFont="1" applyBorder="1" applyAlignment="1">
      <alignment/>
    </xf>
    <xf numFmtId="2" fontId="1" fillId="0" borderId="28" xfId="0" applyNumberFormat="1" applyFont="1" applyFill="1" applyBorder="1" applyAlignment="1">
      <alignment horizontal="center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3" fillId="0" borderId="10" xfId="0" applyFont="1" applyBorder="1" applyAlignment="1">
      <alignment horizontal="center"/>
    </xf>
    <xf numFmtId="0" fontId="19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17" fillId="0" borderId="0" xfId="0" applyFont="1" applyFill="1" applyBorder="1" applyAlignment="1">
      <alignment horizontal="right"/>
    </xf>
    <xf numFmtId="2" fontId="13" fillId="0" borderId="0" xfId="0" applyNumberFormat="1" applyFont="1" applyBorder="1" applyAlignment="1">
      <alignment horizontal="center"/>
    </xf>
    <xf numFmtId="2" fontId="13" fillId="0" borderId="0" xfId="0" applyNumberFormat="1" applyFont="1" applyFill="1" applyBorder="1" applyAlignment="1">
      <alignment horizontal="center"/>
    </xf>
    <xf numFmtId="164" fontId="17" fillId="0" borderId="0" xfId="0" applyNumberFormat="1" applyFont="1" applyFill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2" fontId="13" fillId="0" borderId="32" xfId="0" applyNumberFormat="1" applyFont="1" applyBorder="1" applyAlignment="1">
      <alignment horizontal="center"/>
    </xf>
    <xf numFmtId="2" fontId="13" fillId="0" borderId="33" xfId="0" applyNumberFormat="1" applyFont="1" applyFill="1" applyBorder="1" applyAlignment="1">
      <alignment horizontal="center"/>
    </xf>
    <xf numFmtId="164" fontId="17" fillId="0" borderId="33" xfId="0" applyNumberFormat="1" applyFont="1" applyFill="1" applyBorder="1" applyAlignment="1">
      <alignment horizontal="center"/>
    </xf>
    <xf numFmtId="2" fontId="6" fillId="0" borderId="34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13" fillId="0" borderId="36" xfId="0" applyNumberFormat="1" applyFont="1" applyBorder="1" applyAlignment="1">
      <alignment horizontal="center"/>
    </xf>
    <xf numFmtId="2" fontId="14" fillId="0" borderId="37" xfId="0" applyNumberFormat="1" applyFont="1" applyBorder="1" applyAlignment="1">
      <alignment horizontal="center"/>
    </xf>
    <xf numFmtId="0" fontId="19" fillId="0" borderId="30" xfId="0" applyFont="1" applyBorder="1" applyAlignment="1">
      <alignment/>
    </xf>
    <xf numFmtId="0" fontId="20" fillId="0" borderId="38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21" fillId="0" borderId="38" xfId="0" applyFont="1" applyBorder="1" applyAlignment="1">
      <alignment/>
    </xf>
    <xf numFmtId="0" fontId="21" fillId="0" borderId="31" xfId="0" applyFont="1" applyBorder="1" applyAlignment="1">
      <alignment/>
    </xf>
    <xf numFmtId="0" fontId="17" fillId="0" borderId="29" xfId="0" applyFont="1" applyFill="1" applyBorder="1" applyAlignment="1">
      <alignment horizontal="right"/>
    </xf>
    <xf numFmtId="0" fontId="17" fillId="0" borderId="30" xfId="0" applyFont="1" applyFill="1" applyBorder="1" applyAlignment="1">
      <alignment horizontal="right"/>
    </xf>
    <xf numFmtId="0" fontId="22" fillId="0" borderId="0" xfId="0" applyFont="1" applyAlignment="1">
      <alignment horizontal="center"/>
    </xf>
    <xf numFmtId="0" fontId="19" fillId="0" borderId="29" xfId="0" applyFont="1" applyBorder="1" applyAlignment="1">
      <alignment/>
    </xf>
    <xf numFmtId="0" fontId="19" fillId="0" borderId="38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20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center"/>
    </xf>
    <xf numFmtId="49" fontId="20" fillId="0" borderId="30" xfId="0" applyNumberFormat="1" applyFont="1" applyBorder="1" applyAlignment="1">
      <alignment horizontal="center"/>
    </xf>
    <xf numFmtId="49" fontId="19" fillId="0" borderId="30" xfId="0" applyNumberFormat="1" applyFont="1" applyBorder="1" applyAlignment="1">
      <alignment horizontal="center"/>
    </xf>
    <xf numFmtId="2" fontId="14" fillId="0" borderId="29" xfId="0" applyNumberFormat="1" applyFont="1" applyBorder="1" applyAlignment="1">
      <alignment horizontal="center"/>
    </xf>
    <xf numFmtId="2" fontId="14" fillId="0" borderId="30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14" fillId="0" borderId="0" xfId="0" applyFont="1" applyAlignment="1">
      <alignment/>
    </xf>
    <xf numFmtId="166" fontId="0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1" fillId="0" borderId="28" xfId="0" applyNumberFormat="1" applyFont="1" applyBorder="1" applyAlignment="1">
      <alignment horizontal="center"/>
    </xf>
    <xf numFmtId="49" fontId="13" fillId="0" borderId="10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20" fillId="0" borderId="0" xfId="0" applyFont="1" applyBorder="1" applyAlignment="1">
      <alignment horizontal="center"/>
    </xf>
    <xf numFmtId="0" fontId="24" fillId="0" borderId="10" xfId="0" applyFont="1" applyBorder="1" applyAlignment="1">
      <alignment/>
    </xf>
    <xf numFmtId="0" fontId="20" fillId="0" borderId="20" xfId="0" applyFont="1" applyBorder="1" applyAlignment="1">
      <alignment horizontal="center"/>
    </xf>
    <xf numFmtId="0" fontId="21" fillId="0" borderId="20" xfId="0" applyFont="1" applyBorder="1" applyAlignment="1">
      <alignment/>
    </xf>
    <xf numFmtId="0" fontId="21" fillId="0" borderId="19" xfId="0" applyFont="1" applyBorder="1" applyAlignment="1">
      <alignment/>
    </xf>
    <xf numFmtId="0" fontId="20" fillId="0" borderId="19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1" fillId="0" borderId="39" xfId="0" applyFont="1" applyBorder="1" applyAlignment="1">
      <alignment horizontal="center"/>
    </xf>
    <xf numFmtId="0" fontId="0" fillId="0" borderId="39" xfId="0" applyFont="1" applyBorder="1" applyAlignment="1">
      <alignment horizontal="left"/>
    </xf>
    <xf numFmtId="0" fontId="18" fillId="0" borderId="39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0" fontId="16" fillId="0" borderId="39" xfId="0" applyFont="1" applyBorder="1" applyAlignment="1">
      <alignment horizontal="left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164" fontId="18" fillId="0" borderId="41" xfId="0" applyNumberFormat="1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4" fillId="0" borderId="30" xfId="0" applyFont="1" applyBorder="1" applyAlignment="1">
      <alignment/>
    </xf>
    <xf numFmtId="164" fontId="25" fillId="0" borderId="10" xfId="0" applyNumberFormat="1" applyFont="1" applyFill="1" applyBorder="1" applyAlignment="1">
      <alignment horizontal="center"/>
    </xf>
    <xf numFmtId="0" fontId="20" fillId="0" borderId="38" xfId="0" applyFont="1" applyBorder="1" applyAlignment="1">
      <alignment/>
    </xf>
    <xf numFmtId="0" fontId="17" fillId="0" borderId="44" xfId="0" applyFont="1" applyFill="1" applyBorder="1" applyAlignment="1">
      <alignment horizontal="right"/>
    </xf>
    <xf numFmtId="0" fontId="21" fillId="0" borderId="45" xfId="0" applyFont="1" applyBorder="1" applyAlignment="1">
      <alignment/>
    </xf>
    <xf numFmtId="0" fontId="20" fillId="0" borderId="44" xfId="0" applyFont="1" applyBorder="1" applyAlignment="1">
      <alignment/>
    </xf>
    <xf numFmtId="0" fontId="20" fillId="0" borderId="45" xfId="0" applyFont="1" applyBorder="1" applyAlignment="1">
      <alignment horizontal="center"/>
    </xf>
    <xf numFmtId="164" fontId="18" fillId="0" borderId="43" xfId="0" applyNumberFormat="1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9" fillId="0" borderId="44" xfId="0" applyFont="1" applyBorder="1" applyAlignment="1">
      <alignment/>
    </xf>
    <xf numFmtId="0" fontId="19" fillId="0" borderId="20" xfId="0" applyFont="1" applyBorder="1" applyAlignment="1">
      <alignment horizontal="center"/>
    </xf>
    <xf numFmtId="164" fontId="25" fillId="0" borderId="33" xfId="0" applyNumberFormat="1" applyFont="1" applyFill="1" applyBorder="1" applyAlignment="1">
      <alignment horizontal="center"/>
    </xf>
    <xf numFmtId="0" fontId="2" fillId="0" borderId="10" xfId="0" applyFont="1" applyBorder="1" applyAlignment="1">
      <alignment/>
    </xf>
    <xf numFmtId="0" fontId="17" fillId="0" borderId="47" xfId="0" applyFont="1" applyFill="1" applyBorder="1" applyAlignment="1">
      <alignment horizontal="right"/>
    </xf>
    <xf numFmtId="0" fontId="24" fillId="0" borderId="44" xfId="0" applyFont="1" applyBorder="1" applyAlignment="1">
      <alignment/>
    </xf>
    <xf numFmtId="0" fontId="20" fillId="0" borderId="45" xfId="0" applyFont="1" applyBorder="1" applyAlignment="1">
      <alignment/>
    </xf>
    <xf numFmtId="49" fontId="20" fillId="0" borderId="44" xfId="0" applyNumberFormat="1" applyFont="1" applyBorder="1" applyAlignment="1">
      <alignment horizontal="center"/>
    </xf>
    <xf numFmtId="2" fontId="14" fillId="0" borderId="44" xfId="0" applyNumberFormat="1" applyFont="1" applyBorder="1" applyAlignment="1">
      <alignment horizontal="center"/>
    </xf>
    <xf numFmtId="0" fontId="20" fillId="0" borderId="20" xfId="0" applyFont="1" applyBorder="1" applyAlignment="1">
      <alignment/>
    </xf>
    <xf numFmtId="49" fontId="20" fillId="0" borderId="29" xfId="0" applyNumberFormat="1" applyFont="1" applyBorder="1" applyAlignment="1">
      <alignment horizontal="center"/>
    </xf>
    <xf numFmtId="0" fontId="19" fillId="0" borderId="31" xfId="0" applyFont="1" applyBorder="1" applyAlignment="1">
      <alignment/>
    </xf>
    <xf numFmtId="0" fontId="24" fillId="0" borderId="29" xfId="0" applyFont="1" applyBorder="1" applyAlignment="1">
      <alignment/>
    </xf>
    <xf numFmtId="0" fontId="24" fillId="0" borderId="30" xfId="0" applyFont="1" applyFill="1" applyBorder="1" applyAlignment="1">
      <alignment/>
    </xf>
    <xf numFmtId="0" fontId="21" fillId="0" borderId="34" xfId="0" applyFont="1" applyBorder="1" applyAlignment="1">
      <alignment/>
    </xf>
    <xf numFmtId="0" fontId="19" fillId="0" borderId="34" xfId="0" applyFont="1" applyBorder="1" applyAlignment="1">
      <alignment horizontal="center"/>
    </xf>
    <xf numFmtId="49" fontId="19" fillId="0" borderId="31" xfId="0" applyNumberFormat="1" applyFont="1" applyBorder="1" applyAlignment="1">
      <alignment horizontal="center"/>
    </xf>
    <xf numFmtId="49" fontId="20" fillId="0" borderId="31" xfId="0" applyNumberFormat="1" applyFont="1" applyBorder="1" applyAlignment="1">
      <alignment horizontal="center"/>
    </xf>
    <xf numFmtId="49" fontId="13" fillId="0" borderId="31" xfId="0" applyNumberFormat="1" applyFont="1" applyBorder="1" applyAlignment="1">
      <alignment horizontal="center"/>
    </xf>
    <xf numFmtId="0" fontId="20" fillId="0" borderId="11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39" xfId="0" applyFont="1" applyBorder="1" applyAlignment="1">
      <alignment/>
    </xf>
    <xf numFmtId="49" fontId="20" fillId="0" borderId="45" xfId="0" applyNumberFormat="1" applyFont="1" applyBorder="1" applyAlignment="1">
      <alignment horizontal="center"/>
    </xf>
    <xf numFmtId="0" fontId="21" fillId="0" borderId="29" xfId="0" applyFont="1" applyBorder="1" applyAlignment="1">
      <alignment/>
    </xf>
    <xf numFmtId="0" fontId="21" fillId="0" borderId="44" xfId="0" applyFont="1" applyBorder="1" applyAlignment="1">
      <alignment/>
    </xf>
    <xf numFmtId="49" fontId="20" fillId="0" borderId="38" xfId="0" applyNumberFormat="1" applyFont="1" applyBorder="1" applyAlignment="1">
      <alignment horizontal="center"/>
    </xf>
    <xf numFmtId="0" fontId="3" fillId="24" borderId="0" xfId="0" applyFont="1" applyFill="1" applyAlignment="1">
      <alignment horizontal="center"/>
    </xf>
    <xf numFmtId="0" fontId="14" fillId="24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 horizontal="center"/>
    </xf>
    <xf numFmtId="0" fontId="1" fillId="24" borderId="0" xfId="0" applyFont="1" applyFill="1" applyAlignment="1">
      <alignment horizontal="center"/>
    </xf>
    <xf numFmtId="0" fontId="17" fillId="24" borderId="18" xfId="0" applyFont="1" applyFill="1" applyBorder="1" applyAlignment="1">
      <alignment horizontal="right"/>
    </xf>
    <xf numFmtId="0" fontId="24" fillId="24" borderId="30" xfId="0" applyFont="1" applyFill="1" applyBorder="1" applyAlignment="1">
      <alignment/>
    </xf>
    <xf numFmtId="0" fontId="20" fillId="24" borderId="31" xfId="0" applyFont="1" applyFill="1" applyBorder="1" applyAlignment="1">
      <alignment/>
    </xf>
    <xf numFmtId="49" fontId="20" fillId="24" borderId="30" xfId="0" applyNumberFormat="1" applyFont="1" applyFill="1" applyBorder="1" applyAlignment="1">
      <alignment horizontal="center"/>
    </xf>
    <xf numFmtId="2" fontId="13" fillId="24" borderId="25" xfId="0" applyNumberFormat="1" applyFont="1" applyFill="1" applyBorder="1" applyAlignment="1">
      <alignment horizontal="center"/>
    </xf>
    <xf numFmtId="2" fontId="13" fillId="24" borderId="10" xfId="0" applyNumberFormat="1" applyFont="1" applyFill="1" applyBorder="1" applyAlignment="1">
      <alignment horizontal="center"/>
    </xf>
    <xf numFmtId="164" fontId="17" fillId="24" borderId="10" xfId="0" applyNumberFormat="1" applyFont="1" applyFill="1" applyBorder="1" applyAlignment="1">
      <alignment horizontal="center"/>
    </xf>
    <xf numFmtId="2" fontId="6" fillId="24" borderId="26" xfId="0" applyNumberFormat="1" applyFont="1" applyFill="1" applyBorder="1" applyAlignment="1">
      <alignment horizontal="center"/>
    </xf>
    <xf numFmtId="2" fontId="13" fillId="24" borderId="28" xfId="0" applyNumberFormat="1" applyFont="1" applyFill="1" applyBorder="1" applyAlignment="1">
      <alignment horizontal="center"/>
    </xf>
    <xf numFmtId="2" fontId="6" fillId="24" borderId="20" xfId="0" applyNumberFormat="1" applyFont="1" applyFill="1" applyBorder="1" applyAlignment="1">
      <alignment horizontal="center"/>
    </xf>
    <xf numFmtId="2" fontId="14" fillId="24" borderId="30" xfId="0" applyNumberFormat="1" applyFont="1" applyFill="1" applyBorder="1" applyAlignment="1">
      <alignment horizontal="center"/>
    </xf>
    <xf numFmtId="0" fontId="19" fillId="24" borderId="31" xfId="0" applyFont="1" applyFill="1" applyBorder="1" applyAlignment="1">
      <alignment/>
    </xf>
    <xf numFmtId="49" fontId="19" fillId="24" borderId="3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4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png" /><Relationship Id="rId8" Type="http://schemas.openxmlformats.org/officeDocument/2006/relationships/image" Target="../media/image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3</xdr:row>
      <xdr:rowOff>0</xdr:rowOff>
    </xdr:from>
    <xdr:to>
      <xdr:col>4</xdr:col>
      <xdr:colOff>619125</xdr:colOff>
      <xdr:row>3</xdr:row>
      <xdr:rowOff>342900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76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0</xdr:row>
      <xdr:rowOff>104775</xdr:rowOff>
    </xdr:from>
    <xdr:to>
      <xdr:col>1</xdr:col>
      <xdr:colOff>962025</xdr:colOff>
      <xdr:row>3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3375" y="104775"/>
          <a:ext cx="857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3</xdr:row>
      <xdr:rowOff>0</xdr:rowOff>
    </xdr:from>
    <xdr:to>
      <xdr:col>4</xdr:col>
      <xdr:colOff>619125</xdr:colOff>
      <xdr:row>3</xdr:row>
      <xdr:rowOff>342900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0" y="6762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3</xdr:row>
      <xdr:rowOff>19050</xdr:rowOff>
    </xdr:from>
    <xdr:to>
      <xdr:col>6</xdr:col>
      <xdr:colOff>47625</xdr:colOff>
      <xdr:row>3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695325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3</xdr:row>
      <xdr:rowOff>28575</xdr:rowOff>
    </xdr:from>
    <xdr:to>
      <xdr:col>9</xdr:col>
      <xdr:colOff>561975</xdr:colOff>
      <xdr:row>3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10225" y="704850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3</xdr:row>
      <xdr:rowOff>19050</xdr:rowOff>
    </xdr:from>
    <xdr:to>
      <xdr:col>7</xdr:col>
      <xdr:colOff>514350</xdr:colOff>
      <xdr:row>3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48150" y="695325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3</xdr:row>
      <xdr:rowOff>28575</xdr:rowOff>
    </xdr:from>
    <xdr:to>
      <xdr:col>8</xdr:col>
      <xdr:colOff>581025</xdr:colOff>
      <xdr:row>3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62525" y="70485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3</xdr:row>
      <xdr:rowOff>28575</xdr:rowOff>
    </xdr:from>
    <xdr:to>
      <xdr:col>6</xdr:col>
      <xdr:colOff>571500</xdr:colOff>
      <xdr:row>3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629025" y="704850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85725</xdr:colOff>
      <xdr:row>0</xdr:row>
      <xdr:rowOff>0</xdr:rowOff>
    </xdr:from>
    <xdr:to>
      <xdr:col>10</xdr:col>
      <xdr:colOff>400050</xdr:colOff>
      <xdr:row>2</xdr:row>
      <xdr:rowOff>114300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638800" y="0"/>
          <a:ext cx="9715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8</xdr:col>
      <xdr:colOff>76200</xdr:colOff>
      <xdr:row>5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828675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</xdr:row>
      <xdr:rowOff>38100</xdr:rowOff>
    </xdr:from>
    <xdr:to>
      <xdr:col>12</xdr:col>
      <xdr:colOff>285750</xdr:colOff>
      <xdr:row>5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05350" y="83820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</xdr:row>
      <xdr:rowOff>47625</xdr:rowOff>
    </xdr:from>
    <xdr:to>
      <xdr:col>28</xdr:col>
      <xdr:colOff>342900</xdr:colOff>
      <xdr:row>5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658350" y="847725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</xdr:row>
      <xdr:rowOff>38100</xdr:rowOff>
    </xdr:from>
    <xdr:to>
      <xdr:col>19</xdr:col>
      <xdr:colOff>219075</xdr:colOff>
      <xdr:row>5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29450" y="838200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</xdr:row>
      <xdr:rowOff>47625</xdr:rowOff>
    </xdr:from>
    <xdr:to>
      <xdr:col>24</xdr:col>
      <xdr:colOff>209550</xdr:colOff>
      <xdr:row>5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91525" y="847725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</xdr:row>
      <xdr:rowOff>57150</xdr:rowOff>
    </xdr:from>
    <xdr:to>
      <xdr:col>16</xdr:col>
      <xdr:colOff>228600</xdr:colOff>
      <xdr:row>5</xdr:row>
      <xdr:rowOff>504825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00725" y="857250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114300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25</xdr:col>
      <xdr:colOff>247650</xdr:colOff>
      <xdr:row>0</xdr:row>
      <xdr:rowOff>0</xdr:rowOff>
    </xdr:from>
    <xdr:to>
      <xdr:col>29</xdr:col>
      <xdr:colOff>200025</xdr:colOff>
      <xdr:row>3</xdr:row>
      <xdr:rowOff>114300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591675" y="0"/>
          <a:ext cx="10763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190500</xdr:rowOff>
    </xdr:from>
    <xdr:to>
      <xdr:col>4</xdr:col>
      <xdr:colOff>619125</xdr:colOff>
      <xdr:row>6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3049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5</xdr:col>
      <xdr:colOff>657225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333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34302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33350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34302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34302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0</xdr:row>
      <xdr:rowOff>47625</xdr:rowOff>
    </xdr:from>
    <xdr:to>
      <xdr:col>10</xdr:col>
      <xdr:colOff>552450</xdr:colOff>
      <xdr:row>4</xdr:row>
      <xdr:rowOff>57150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476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48</xdr:row>
      <xdr:rowOff>190500</xdr:rowOff>
    </xdr:from>
    <xdr:to>
      <xdr:col>4</xdr:col>
      <xdr:colOff>619125</xdr:colOff>
      <xdr:row>49</xdr:row>
      <xdr:rowOff>333375</xdr:rowOff>
    </xdr:to>
    <xdr:pic>
      <xdr:nvPicPr>
        <xdr:cNvPr id="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6490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49</xdr:row>
      <xdr:rowOff>19050</xdr:rowOff>
    </xdr:from>
    <xdr:to>
      <xdr:col>5</xdr:col>
      <xdr:colOff>657225</xdr:colOff>
      <xdr:row>49</xdr:row>
      <xdr:rowOff>361950</xdr:rowOff>
    </xdr:to>
    <xdr:pic>
      <xdr:nvPicPr>
        <xdr:cNvPr id="10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76625" y="116776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49</xdr:row>
      <xdr:rowOff>28575</xdr:rowOff>
    </xdr:from>
    <xdr:to>
      <xdr:col>9</xdr:col>
      <xdr:colOff>561975</xdr:colOff>
      <xdr:row>49</xdr:row>
      <xdr:rowOff>371475</xdr:rowOff>
    </xdr:to>
    <xdr:pic>
      <xdr:nvPicPr>
        <xdr:cNvPr id="11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38850" y="116871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49</xdr:row>
      <xdr:rowOff>19050</xdr:rowOff>
    </xdr:from>
    <xdr:to>
      <xdr:col>7</xdr:col>
      <xdr:colOff>514350</xdr:colOff>
      <xdr:row>49</xdr:row>
      <xdr:rowOff>371475</xdr:rowOff>
    </xdr:to>
    <xdr:pic>
      <xdr:nvPicPr>
        <xdr:cNvPr id="12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76775" y="116776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49</xdr:row>
      <xdr:rowOff>28575</xdr:rowOff>
    </xdr:from>
    <xdr:to>
      <xdr:col>8</xdr:col>
      <xdr:colOff>581025</xdr:colOff>
      <xdr:row>49</xdr:row>
      <xdr:rowOff>371475</xdr:rowOff>
    </xdr:to>
    <xdr:pic>
      <xdr:nvPicPr>
        <xdr:cNvPr id="13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391150" y="116871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49</xdr:row>
      <xdr:rowOff>28575</xdr:rowOff>
    </xdr:from>
    <xdr:to>
      <xdr:col>6</xdr:col>
      <xdr:colOff>571500</xdr:colOff>
      <xdr:row>49</xdr:row>
      <xdr:rowOff>371475</xdr:rowOff>
    </xdr:to>
    <xdr:pic>
      <xdr:nvPicPr>
        <xdr:cNvPr id="14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16871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43</xdr:row>
      <xdr:rowOff>104775</xdr:rowOff>
    </xdr:from>
    <xdr:to>
      <xdr:col>1</xdr:col>
      <xdr:colOff>1076325</xdr:colOff>
      <xdr:row>47</xdr:row>
      <xdr:rowOff>0</xdr:rowOff>
    </xdr:to>
    <xdr:pic>
      <xdr:nvPicPr>
        <xdr:cNvPr id="15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48925"/>
          <a:ext cx="10287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238125</xdr:colOff>
      <xdr:row>43</xdr:row>
      <xdr:rowOff>47625</xdr:rowOff>
    </xdr:from>
    <xdr:to>
      <xdr:col>10</xdr:col>
      <xdr:colOff>552450</xdr:colOff>
      <xdr:row>47</xdr:row>
      <xdr:rowOff>0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9825" y="10391775"/>
          <a:ext cx="9715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5</xdr:row>
      <xdr:rowOff>28575</xdr:rowOff>
    </xdr:from>
    <xdr:to>
      <xdr:col>7</xdr:col>
      <xdr:colOff>123825</xdr:colOff>
      <xdr:row>5</xdr:row>
      <xdr:rowOff>400050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92392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5</xdr:row>
      <xdr:rowOff>57150</xdr:rowOff>
    </xdr:from>
    <xdr:to>
      <xdr:col>12</xdr:col>
      <xdr:colOff>171450</xdr:colOff>
      <xdr:row>5</xdr:row>
      <xdr:rowOff>400050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95250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5</xdr:row>
      <xdr:rowOff>66675</xdr:rowOff>
    </xdr:from>
    <xdr:to>
      <xdr:col>28</xdr:col>
      <xdr:colOff>200025</xdr:colOff>
      <xdr:row>5</xdr:row>
      <xdr:rowOff>419100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96202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5</xdr:row>
      <xdr:rowOff>38100</xdr:rowOff>
    </xdr:from>
    <xdr:to>
      <xdr:col>20</xdr:col>
      <xdr:colOff>57150</xdr:colOff>
      <xdr:row>5</xdr:row>
      <xdr:rowOff>390525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93345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5</xdr:row>
      <xdr:rowOff>38100</xdr:rowOff>
    </xdr:from>
    <xdr:to>
      <xdr:col>24</xdr:col>
      <xdr:colOff>142875</xdr:colOff>
      <xdr:row>5</xdr:row>
      <xdr:rowOff>409575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93345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5</xdr:row>
      <xdr:rowOff>57150</xdr:rowOff>
    </xdr:from>
    <xdr:to>
      <xdr:col>15</xdr:col>
      <xdr:colOff>114300</xdr:colOff>
      <xdr:row>5</xdr:row>
      <xdr:rowOff>390525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95250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2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59</xdr:row>
      <xdr:rowOff>28575</xdr:rowOff>
    </xdr:from>
    <xdr:to>
      <xdr:col>8</xdr:col>
      <xdr:colOff>76200</xdr:colOff>
      <xdr:row>59</xdr:row>
      <xdr:rowOff>466725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11791950"/>
          <a:ext cx="6381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59</xdr:row>
      <xdr:rowOff>38100</xdr:rowOff>
    </xdr:from>
    <xdr:to>
      <xdr:col>12</xdr:col>
      <xdr:colOff>285750</xdr:colOff>
      <xdr:row>59</xdr:row>
      <xdr:rowOff>495300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05325" y="11801475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314325</xdr:colOff>
      <xdr:row>59</xdr:row>
      <xdr:rowOff>47625</xdr:rowOff>
    </xdr:from>
    <xdr:to>
      <xdr:col>28</xdr:col>
      <xdr:colOff>342900</xdr:colOff>
      <xdr:row>59</xdr:row>
      <xdr:rowOff>514350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53575" y="11811000"/>
          <a:ext cx="7143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59</xdr:row>
      <xdr:rowOff>38100</xdr:rowOff>
    </xdr:from>
    <xdr:to>
      <xdr:col>20</xdr:col>
      <xdr:colOff>76200</xdr:colOff>
      <xdr:row>59</xdr:row>
      <xdr:rowOff>495300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10400" y="11801475"/>
          <a:ext cx="6858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228600</xdr:colOff>
      <xdr:row>59</xdr:row>
      <xdr:rowOff>47625</xdr:rowOff>
    </xdr:from>
    <xdr:to>
      <xdr:col>24</xdr:col>
      <xdr:colOff>209550</xdr:colOff>
      <xdr:row>59</xdr:row>
      <xdr:rowOff>504825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86750" y="11811000"/>
          <a:ext cx="723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228600</xdr:colOff>
      <xdr:row>59</xdr:row>
      <xdr:rowOff>57150</xdr:rowOff>
    </xdr:from>
    <xdr:to>
      <xdr:col>16</xdr:col>
      <xdr:colOff>47625</xdr:colOff>
      <xdr:row>59</xdr:row>
      <xdr:rowOff>504825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00700" y="11820525"/>
          <a:ext cx="7429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28575</xdr:colOff>
      <xdr:row>0</xdr:row>
      <xdr:rowOff>66675</xdr:rowOff>
    </xdr:from>
    <xdr:to>
      <xdr:col>29</xdr:col>
      <xdr:colOff>314325</xdr:colOff>
      <xdr:row>3</xdr:row>
      <xdr:rowOff>142875</xdr:rowOff>
    </xdr:to>
    <xdr:pic>
      <xdr:nvPicPr>
        <xdr:cNvPr id="14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601200" y="66675"/>
          <a:ext cx="10763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171450</xdr:colOff>
      <xdr:row>35</xdr:row>
      <xdr:rowOff>95250</xdr:rowOff>
    </xdr:from>
    <xdr:to>
      <xdr:col>1</xdr:col>
      <xdr:colOff>819150</xdr:colOff>
      <xdr:row>37</xdr:row>
      <xdr:rowOff>0</xdr:rowOff>
    </xdr:to>
    <xdr:pic>
      <xdr:nvPicPr>
        <xdr:cNvPr id="15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1475" y="7400925"/>
          <a:ext cx="647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28</xdr:col>
      <xdr:colOff>123825</xdr:colOff>
      <xdr:row>35</xdr:row>
      <xdr:rowOff>66675</xdr:rowOff>
    </xdr:from>
    <xdr:to>
      <xdr:col>29</xdr:col>
      <xdr:colOff>314325</xdr:colOff>
      <xdr:row>37</xdr:row>
      <xdr:rowOff>0</xdr:rowOff>
    </xdr:to>
    <xdr:pic>
      <xdr:nvPicPr>
        <xdr:cNvPr id="16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048875" y="737235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323850</xdr:colOff>
      <xdr:row>39</xdr:row>
      <xdr:rowOff>28575</xdr:rowOff>
    </xdr:from>
    <xdr:to>
      <xdr:col>7</xdr:col>
      <xdr:colOff>123825</xdr:colOff>
      <xdr:row>39</xdr:row>
      <xdr:rowOff>400050</xdr:rowOff>
    </xdr:to>
    <xdr:pic>
      <xdr:nvPicPr>
        <xdr:cNvPr id="17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48025" y="8067675"/>
          <a:ext cx="5429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39</xdr:row>
      <xdr:rowOff>57150</xdr:rowOff>
    </xdr:from>
    <xdr:to>
      <xdr:col>12</xdr:col>
      <xdr:colOff>171450</xdr:colOff>
      <xdr:row>39</xdr:row>
      <xdr:rowOff>400050</xdr:rowOff>
    </xdr:to>
    <xdr:pic>
      <xdr:nvPicPr>
        <xdr:cNvPr id="18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72000" y="8096250"/>
          <a:ext cx="5334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26</xdr:col>
      <xdr:colOff>9525</xdr:colOff>
      <xdr:row>39</xdr:row>
      <xdr:rowOff>66675</xdr:rowOff>
    </xdr:from>
    <xdr:to>
      <xdr:col>28</xdr:col>
      <xdr:colOff>200025</xdr:colOff>
      <xdr:row>39</xdr:row>
      <xdr:rowOff>419100</xdr:rowOff>
    </xdr:to>
    <xdr:pic>
      <xdr:nvPicPr>
        <xdr:cNvPr id="19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82150" y="8105775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28575</xdr:colOff>
      <xdr:row>39</xdr:row>
      <xdr:rowOff>38100</xdr:rowOff>
    </xdr:from>
    <xdr:to>
      <xdr:col>20</xdr:col>
      <xdr:colOff>57150</xdr:colOff>
      <xdr:row>39</xdr:row>
      <xdr:rowOff>390525</xdr:rowOff>
    </xdr:to>
    <xdr:pic>
      <xdr:nvPicPr>
        <xdr:cNvPr id="20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34225" y="8077200"/>
          <a:ext cx="542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295275</xdr:colOff>
      <xdr:row>39</xdr:row>
      <xdr:rowOff>38100</xdr:rowOff>
    </xdr:from>
    <xdr:to>
      <xdr:col>24</xdr:col>
      <xdr:colOff>142875</xdr:colOff>
      <xdr:row>39</xdr:row>
      <xdr:rowOff>409575</xdr:rowOff>
    </xdr:to>
    <xdr:pic>
      <xdr:nvPicPr>
        <xdr:cNvPr id="21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8077200"/>
          <a:ext cx="590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314325</xdr:colOff>
      <xdr:row>39</xdr:row>
      <xdr:rowOff>57150</xdr:rowOff>
    </xdr:from>
    <xdr:to>
      <xdr:col>15</xdr:col>
      <xdr:colOff>114300</xdr:colOff>
      <xdr:row>39</xdr:row>
      <xdr:rowOff>390525</xdr:rowOff>
    </xdr:to>
    <xdr:pic>
      <xdr:nvPicPr>
        <xdr:cNvPr id="22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686425" y="8096250"/>
          <a:ext cx="542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5</xdr:row>
      <xdr:rowOff>66675</xdr:rowOff>
    </xdr:from>
    <xdr:to>
      <xdr:col>4</xdr:col>
      <xdr:colOff>619125</xdr:colOff>
      <xdr:row>8</xdr:row>
      <xdr:rowOff>9525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181100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123825</xdr:colOff>
      <xdr:row>6</xdr:row>
      <xdr:rowOff>19050</xdr:rowOff>
    </xdr:from>
    <xdr:to>
      <xdr:col>6</xdr:col>
      <xdr:colOff>47625</xdr:colOff>
      <xdr:row>6</xdr:row>
      <xdr:rowOff>361950</xdr:rowOff>
    </xdr:to>
    <xdr:pic>
      <xdr:nvPicPr>
        <xdr:cNvPr id="9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19450" y="1200150"/>
          <a:ext cx="5810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6</xdr:row>
      <xdr:rowOff>28575</xdr:rowOff>
    </xdr:from>
    <xdr:to>
      <xdr:col>9</xdr:col>
      <xdr:colOff>561975</xdr:colOff>
      <xdr:row>6</xdr:row>
      <xdr:rowOff>371475</xdr:rowOff>
    </xdr:to>
    <xdr:pic>
      <xdr:nvPicPr>
        <xdr:cNvPr id="10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81675" y="1209675"/>
          <a:ext cx="504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9525</xdr:colOff>
      <xdr:row>6</xdr:row>
      <xdr:rowOff>19050</xdr:rowOff>
    </xdr:from>
    <xdr:to>
      <xdr:col>7</xdr:col>
      <xdr:colOff>514350</xdr:colOff>
      <xdr:row>6</xdr:row>
      <xdr:rowOff>371475</xdr:rowOff>
    </xdr:to>
    <xdr:pic>
      <xdr:nvPicPr>
        <xdr:cNvPr id="11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419600" y="1200150"/>
          <a:ext cx="5048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6</xdr:row>
      <xdr:rowOff>28575</xdr:rowOff>
    </xdr:from>
    <xdr:to>
      <xdr:col>8</xdr:col>
      <xdr:colOff>581025</xdr:colOff>
      <xdr:row>6</xdr:row>
      <xdr:rowOff>371475</xdr:rowOff>
    </xdr:to>
    <xdr:pic>
      <xdr:nvPicPr>
        <xdr:cNvPr id="12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133975" y="1209675"/>
          <a:ext cx="5143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6</xdr:row>
      <xdr:rowOff>28575</xdr:rowOff>
    </xdr:from>
    <xdr:to>
      <xdr:col>6</xdr:col>
      <xdr:colOff>571500</xdr:colOff>
      <xdr:row>6</xdr:row>
      <xdr:rowOff>371475</xdr:rowOff>
    </xdr:to>
    <xdr:pic>
      <xdr:nvPicPr>
        <xdr:cNvPr id="13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800475" y="1209675"/>
          <a:ext cx="5238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0</xdr:row>
      <xdr:rowOff>104775</xdr:rowOff>
    </xdr:from>
    <xdr:to>
      <xdr:col>1</xdr:col>
      <xdr:colOff>1076325</xdr:colOff>
      <xdr:row>4</xdr:row>
      <xdr:rowOff>0</xdr:rowOff>
    </xdr:to>
    <xdr:pic>
      <xdr:nvPicPr>
        <xdr:cNvPr id="14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5275" y="104775"/>
          <a:ext cx="1019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200025</xdr:colOff>
      <xdr:row>0</xdr:row>
      <xdr:rowOff>85725</xdr:rowOff>
    </xdr:from>
    <xdr:to>
      <xdr:col>10</xdr:col>
      <xdr:colOff>514350</xdr:colOff>
      <xdr:row>4</xdr:row>
      <xdr:rowOff>95250</xdr:rowOff>
    </xdr:to>
    <xdr:pic>
      <xdr:nvPicPr>
        <xdr:cNvPr id="15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24550" y="85725"/>
          <a:ext cx="97155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323850</xdr:colOff>
      <xdr:row>6</xdr:row>
      <xdr:rowOff>28575</xdr:rowOff>
    </xdr:from>
    <xdr:to>
      <xdr:col>8</xdr:col>
      <xdr:colOff>133350</xdr:colOff>
      <xdr:row>6</xdr:row>
      <xdr:rowOff>466725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1152525"/>
          <a:ext cx="6953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257175</xdr:colOff>
      <xdr:row>6</xdr:row>
      <xdr:rowOff>38100</xdr:rowOff>
    </xdr:from>
    <xdr:to>
      <xdr:col>12</xdr:col>
      <xdr:colOff>285750</xdr:colOff>
      <xdr:row>6</xdr:row>
      <xdr:rowOff>495300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76775" y="1162050"/>
          <a:ext cx="714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25</xdr:col>
      <xdr:colOff>200025</xdr:colOff>
      <xdr:row>6</xdr:row>
      <xdr:rowOff>47625</xdr:rowOff>
    </xdr:from>
    <xdr:to>
      <xdr:col>28</xdr:col>
      <xdr:colOff>238125</xdr:colOff>
      <xdr:row>6</xdr:row>
      <xdr:rowOff>514350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171575"/>
          <a:ext cx="7239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6</xdr:row>
      <xdr:rowOff>38100</xdr:rowOff>
    </xdr:from>
    <xdr:to>
      <xdr:col>20</xdr:col>
      <xdr:colOff>228600</xdr:colOff>
      <xdr:row>6</xdr:row>
      <xdr:rowOff>495300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00875" y="1162050"/>
          <a:ext cx="838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21</xdr:col>
      <xdr:colOff>304800</xdr:colOff>
      <xdr:row>6</xdr:row>
      <xdr:rowOff>47625</xdr:rowOff>
    </xdr:from>
    <xdr:to>
      <xdr:col>24</xdr:col>
      <xdr:colOff>342900</xdr:colOff>
      <xdr:row>6</xdr:row>
      <xdr:rowOff>504825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353425" y="1171575"/>
          <a:ext cx="7810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161925</xdr:colOff>
      <xdr:row>6</xdr:row>
      <xdr:rowOff>28575</xdr:rowOff>
    </xdr:from>
    <xdr:to>
      <xdr:col>16</xdr:col>
      <xdr:colOff>209550</xdr:colOff>
      <xdr:row>6</xdr:row>
      <xdr:rowOff>476250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705475" y="1152525"/>
          <a:ext cx="790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161925</xdr:colOff>
      <xdr:row>0</xdr:row>
      <xdr:rowOff>66675</xdr:rowOff>
    </xdr:from>
    <xdr:to>
      <xdr:col>2</xdr:col>
      <xdr:colOff>85725</xdr:colOff>
      <xdr:row>3</xdr:row>
      <xdr:rowOff>66675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1950" y="66675"/>
          <a:ext cx="8953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26</xdr:col>
      <xdr:colOff>180975</xdr:colOff>
      <xdr:row>0</xdr:row>
      <xdr:rowOff>76200</xdr:rowOff>
    </xdr:from>
    <xdr:to>
      <xdr:col>29</xdr:col>
      <xdr:colOff>457200</xdr:colOff>
      <xdr:row>4</xdr:row>
      <xdr:rowOff>133350</xdr:rowOff>
    </xdr:to>
    <xdr:pic>
      <xdr:nvPicPr>
        <xdr:cNvPr id="8" name="Picture 14" descr="sportovní GYMNASTIKA MUŽI_b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744075" y="76200"/>
          <a:ext cx="10668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1" width="3.125" style="11" customWidth="1"/>
    <col min="2" max="2" width="14.00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19.5" customHeight="1">
      <c r="A1" s="198" t="s">
        <v>107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18">
      <c r="A2" s="198" t="s">
        <v>189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15.75">
      <c r="A3" s="199" t="s">
        <v>21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</row>
    <row r="4" spans="1:11" s="107" customFormat="1" ht="29.25" customHeight="1">
      <c r="A4" s="10"/>
      <c r="C4" s="2"/>
      <c r="D4" s="2"/>
      <c r="K4" s="9" t="s">
        <v>0</v>
      </c>
    </row>
    <row r="5" spans="1:12" s="107" customFormat="1" ht="15" customHeight="1">
      <c r="A5" s="14" t="s">
        <v>1</v>
      </c>
      <c r="B5" s="22" t="s">
        <v>153</v>
      </c>
      <c r="C5" s="8"/>
      <c r="D5" s="13"/>
      <c r="E5" s="2"/>
      <c r="F5" s="2"/>
      <c r="G5" s="2"/>
      <c r="H5" s="2"/>
      <c r="I5" s="2"/>
      <c r="J5" s="2"/>
      <c r="K5" s="117"/>
      <c r="L5" s="115"/>
    </row>
    <row r="6" spans="1:12" s="107" customFormat="1" ht="15" customHeight="1">
      <c r="A6" s="14"/>
      <c r="B6" s="126" t="s">
        <v>145</v>
      </c>
      <c r="C6" s="109" t="s">
        <v>150</v>
      </c>
      <c r="D6" s="110" t="s">
        <v>90</v>
      </c>
      <c r="E6" s="70">
        <v>11.3</v>
      </c>
      <c r="F6" s="70">
        <v>9.2</v>
      </c>
      <c r="G6" s="70">
        <v>10.45</v>
      </c>
      <c r="H6" s="70">
        <v>10.15</v>
      </c>
      <c r="I6" s="70">
        <v>10.7</v>
      </c>
      <c r="J6" s="70">
        <v>9.6</v>
      </c>
      <c r="K6" s="117"/>
      <c r="L6" s="115"/>
    </row>
    <row r="7" spans="1:12" s="107" customFormat="1" ht="15" customHeight="1">
      <c r="A7" s="14"/>
      <c r="B7" s="126" t="s">
        <v>146</v>
      </c>
      <c r="C7" s="109" t="s">
        <v>27</v>
      </c>
      <c r="D7" s="110" t="s">
        <v>90</v>
      </c>
      <c r="E7" s="70">
        <v>10.6</v>
      </c>
      <c r="F7" s="70">
        <v>8</v>
      </c>
      <c r="G7" s="70">
        <v>9.5</v>
      </c>
      <c r="H7" s="70">
        <v>10.6</v>
      </c>
      <c r="I7" s="70">
        <v>9.95</v>
      </c>
      <c r="J7" s="70">
        <v>9.35</v>
      </c>
      <c r="K7" s="117"/>
      <c r="L7" s="115"/>
    </row>
    <row r="8" spans="1:12" s="107" customFormat="1" ht="15" customHeight="1">
      <c r="A8" s="14"/>
      <c r="B8" s="126" t="s">
        <v>224</v>
      </c>
      <c r="C8" s="77" t="s">
        <v>73</v>
      </c>
      <c r="D8" s="108" t="s">
        <v>90</v>
      </c>
      <c r="E8" s="70">
        <v>10</v>
      </c>
      <c r="F8" s="70">
        <v>8.3</v>
      </c>
      <c r="G8" s="70">
        <v>9.2</v>
      </c>
      <c r="H8" s="70">
        <v>10.25</v>
      </c>
      <c r="I8" s="70">
        <v>9.3</v>
      </c>
      <c r="J8" s="70">
        <v>9.1</v>
      </c>
      <c r="K8" s="117"/>
      <c r="L8" s="115"/>
    </row>
    <row r="9" spans="1:12" s="107" customFormat="1" ht="15" customHeight="1">
      <c r="A9" s="14"/>
      <c r="B9" s="126" t="s">
        <v>225</v>
      </c>
      <c r="C9" s="109" t="s">
        <v>66</v>
      </c>
      <c r="D9" s="110" t="s">
        <v>90</v>
      </c>
      <c r="E9" s="16">
        <v>10.2</v>
      </c>
      <c r="F9" s="16">
        <v>8.1</v>
      </c>
      <c r="G9" s="16">
        <v>9.35</v>
      </c>
      <c r="H9" s="16">
        <v>10.35</v>
      </c>
      <c r="I9" s="16">
        <v>9.95</v>
      </c>
      <c r="J9" s="16">
        <v>8.95</v>
      </c>
      <c r="K9" s="117"/>
      <c r="L9" s="115"/>
    </row>
    <row r="10" spans="1:12" s="107" customFormat="1" ht="15" customHeight="1">
      <c r="A10" s="14"/>
      <c r="B10" s="3"/>
      <c r="C10" s="59"/>
      <c r="D10" s="60"/>
      <c r="E10" s="25">
        <f aca="true" t="shared" si="0" ref="E10:J10">IF(SUM(E6:E9)&gt;0,LARGE(E6:E9,1)+LARGE(E6:E9,2)+LARGE(E6:E9,3))</f>
        <v>32.099999999999994</v>
      </c>
      <c r="F10" s="25">
        <f t="shared" si="0"/>
        <v>25.6</v>
      </c>
      <c r="G10" s="25">
        <f t="shared" si="0"/>
        <v>29.299999999999997</v>
      </c>
      <c r="H10" s="25">
        <f t="shared" si="0"/>
        <v>31.2</v>
      </c>
      <c r="I10" s="25">
        <f t="shared" si="0"/>
        <v>30.599999999999998</v>
      </c>
      <c r="J10" s="25">
        <f t="shared" si="0"/>
        <v>28.049999999999997</v>
      </c>
      <c r="K10" s="7">
        <f>SUM(E10:J10)</f>
        <v>176.85000000000002</v>
      </c>
      <c r="L10" s="115"/>
    </row>
    <row r="11" spans="1:12" ht="15" customHeight="1">
      <c r="A11" s="14" t="s">
        <v>2</v>
      </c>
      <c r="B11" s="116" t="s">
        <v>115</v>
      </c>
      <c r="C11" s="8"/>
      <c r="D11" s="13"/>
      <c r="K11" s="117"/>
      <c r="L11" s="115"/>
    </row>
    <row r="12" spans="1:12" ht="15" customHeight="1">
      <c r="A12" s="14"/>
      <c r="B12" s="126" t="s">
        <v>231</v>
      </c>
      <c r="C12" s="109" t="s">
        <v>232</v>
      </c>
      <c r="D12" s="110" t="s">
        <v>90</v>
      </c>
      <c r="E12" s="70">
        <v>12.15</v>
      </c>
      <c r="F12" s="70">
        <v>8.1</v>
      </c>
      <c r="G12" s="70">
        <v>9.8</v>
      </c>
      <c r="H12" s="70">
        <v>10.65</v>
      </c>
      <c r="I12" s="70">
        <v>9.95</v>
      </c>
      <c r="J12" s="70">
        <v>9.2</v>
      </c>
      <c r="K12" s="117"/>
      <c r="L12" s="115"/>
    </row>
    <row r="13" spans="1:12" ht="15" customHeight="1">
      <c r="A13" s="14"/>
      <c r="B13" s="126" t="s">
        <v>233</v>
      </c>
      <c r="C13" s="109" t="s">
        <v>64</v>
      </c>
      <c r="D13" s="110" t="s">
        <v>211</v>
      </c>
      <c r="E13" s="70">
        <v>11.4</v>
      </c>
      <c r="F13" s="70">
        <v>7.7</v>
      </c>
      <c r="G13" s="70">
        <v>9.6</v>
      </c>
      <c r="H13" s="70">
        <v>10.2</v>
      </c>
      <c r="I13" s="70">
        <v>9.7</v>
      </c>
      <c r="J13" s="70">
        <v>9.15</v>
      </c>
      <c r="K13" s="117"/>
      <c r="L13" s="115"/>
    </row>
    <row r="14" spans="1:12" ht="15" customHeight="1">
      <c r="A14" s="14"/>
      <c r="B14" s="126" t="s">
        <v>234</v>
      </c>
      <c r="C14" s="77" t="s">
        <v>70</v>
      </c>
      <c r="D14" s="108" t="s">
        <v>90</v>
      </c>
      <c r="E14" s="70">
        <v>11.4</v>
      </c>
      <c r="F14" s="70">
        <v>7.7</v>
      </c>
      <c r="G14" s="70">
        <v>9.95</v>
      </c>
      <c r="H14" s="70">
        <v>10.65</v>
      </c>
      <c r="I14" s="70">
        <v>9.75</v>
      </c>
      <c r="J14" s="70">
        <v>9.25</v>
      </c>
      <c r="K14" s="117"/>
      <c r="L14" s="115"/>
    </row>
    <row r="15" spans="1:12" ht="15" customHeight="1">
      <c r="A15" s="14"/>
      <c r="B15" s="126" t="s">
        <v>235</v>
      </c>
      <c r="C15" s="109" t="s">
        <v>27</v>
      </c>
      <c r="D15" s="110" t="s">
        <v>90</v>
      </c>
      <c r="E15" s="16">
        <v>10.9</v>
      </c>
      <c r="F15" s="16">
        <v>6.6</v>
      </c>
      <c r="G15" s="16">
        <v>9.8</v>
      </c>
      <c r="H15" s="16">
        <v>10.4</v>
      </c>
      <c r="I15" s="16">
        <v>9.65</v>
      </c>
      <c r="J15" s="16">
        <v>9.15</v>
      </c>
      <c r="K15" s="117"/>
      <c r="L15" s="115"/>
    </row>
    <row r="16" spans="1:12" ht="15" customHeight="1">
      <c r="A16" s="14"/>
      <c r="B16" s="118"/>
      <c r="C16" s="59"/>
      <c r="D16" s="60"/>
      <c r="E16" s="25">
        <f aca="true" t="shared" si="1" ref="E16:J16">IF(SUM(E12:E15)&gt;0,LARGE(E12:E15,1)+LARGE(E12:E15,2)+LARGE(E12:E15,3))</f>
        <v>34.95</v>
      </c>
      <c r="F16" s="25">
        <f t="shared" si="1"/>
        <v>23.5</v>
      </c>
      <c r="G16" s="25">
        <f t="shared" si="1"/>
        <v>29.55</v>
      </c>
      <c r="H16" s="25">
        <f t="shared" si="1"/>
        <v>31.700000000000003</v>
      </c>
      <c r="I16" s="25">
        <f t="shared" si="1"/>
        <v>29.4</v>
      </c>
      <c r="J16" s="25">
        <f t="shared" si="1"/>
        <v>27.6</v>
      </c>
      <c r="K16" s="7">
        <f>SUM(E16:J16)</f>
        <v>176.7</v>
      </c>
      <c r="L16" s="115"/>
    </row>
    <row r="17" spans="1:12" ht="15" customHeight="1">
      <c r="A17" s="14" t="s">
        <v>3</v>
      </c>
      <c r="B17" s="116" t="s">
        <v>131</v>
      </c>
      <c r="C17" s="8"/>
      <c r="D17" s="13"/>
      <c r="K17" s="117"/>
      <c r="L17" s="115"/>
    </row>
    <row r="18" spans="1:12" ht="15" customHeight="1">
      <c r="A18" s="14"/>
      <c r="B18" s="126" t="s">
        <v>130</v>
      </c>
      <c r="C18" s="109" t="s">
        <v>27</v>
      </c>
      <c r="D18" s="110" t="s">
        <v>90</v>
      </c>
      <c r="E18" s="70">
        <v>12.05</v>
      </c>
      <c r="F18" s="70">
        <v>9.5</v>
      </c>
      <c r="G18" s="70">
        <v>11.4</v>
      </c>
      <c r="H18" s="70">
        <v>10.1</v>
      </c>
      <c r="I18" s="70">
        <v>11.9</v>
      </c>
      <c r="J18" s="70">
        <v>9.5</v>
      </c>
      <c r="K18" s="117"/>
      <c r="L18" s="115"/>
    </row>
    <row r="19" spans="1:12" ht="15" customHeight="1">
      <c r="A19" s="14"/>
      <c r="B19" s="126" t="s">
        <v>284</v>
      </c>
      <c r="C19" s="109" t="s">
        <v>20</v>
      </c>
      <c r="D19" s="110" t="s">
        <v>211</v>
      </c>
      <c r="E19" s="70">
        <v>10.1</v>
      </c>
      <c r="F19" s="70">
        <v>7.6</v>
      </c>
      <c r="G19" s="70">
        <v>9</v>
      </c>
      <c r="H19" s="70">
        <v>9.75</v>
      </c>
      <c r="I19" s="70">
        <v>9.75</v>
      </c>
      <c r="J19" s="70">
        <v>8.9</v>
      </c>
      <c r="K19" s="117"/>
      <c r="L19" s="115"/>
    </row>
    <row r="20" spans="1:12" ht="15" customHeight="1">
      <c r="A20" s="14"/>
      <c r="B20" s="126" t="s">
        <v>129</v>
      </c>
      <c r="C20" s="77" t="s">
        <v>215</v>
      </c>
      <c r="D20" s="108" t="s">
        <v>216</v>
      </c>
      <c r="E20" s="70">
        <v>10.45</v>
      </c>
      <c r="F20" s="70">
        <v>8.65</v>
      </c>
      <c r="G20" s="70">
        <v>9.55</v>
      </c>
      <c r="H20" s="70">
        <v>9.6</v>
      </c>
      <c r="I20" s="70">
        <v>9.25</v>
      </c>
      <c r="J20" s="70">
        <v>8.85</v>
      </c>
      <c r="K20" s="117"/>
      <c r="L20" s="115"/>
    </row>
    <row r="21" spans="1:12" ht="15" customHeight="1">
      <c r="A21" s="14"/>
      <c r="B21" s="118"/>
      <c r="C21" s="59"/>
      <c r="D21" s="60"/>
      <c r="E21" s="25">
        <f aca="true" t="shared" si="2" ref="E21:J21">IF(SUM(E18:E20)&gt;0,LARGE(E18:E20,1)+LARGE(E18:E20,2)+LARGE(E18:E20,3))</f>
        <v>32.6</v>
      </c>
      <c r="F21" s="25">
        <f t="shared" si="2"/>
        <v>25.75</v>
      </c>
      <c r="G21" s="25">
        <f t="shared" si="2"/>
        <v>29.950000000000003</v>
      </c>
      <c r="H21" s="25">
        <f t="shared" si="2"/>
        <v>29.450000000000003</v>
      </c>
      <c r="I21" s="25">
        <f t="shared" si="2"/>
        <v>30.9</v>
      </c>
      <c r="J21" s="25">
        <f t="shared" si="2"/>
        <v>27.25</v>
      </c>
      <c r="K21" s="7">
        <f>SUM(E21:J21)</f>
        <v>175.9</v>
      </c>
      <c r="L21" s="115"/>
    </row>
    <row r="22" spans="1:12" ht="15" customHeight="1">
      <c r="A22" s="14" t="s">
        <v>4</v>
      </c>
      <c r="B22" s="22" t="s">
        <v>121</v>
      </c>
      <c r="C22" s="8"/>
      <c r="D22" s="13"/>
      <c r="K22" s="117"/>
      <c r="L22" s="115"/>
    </row>
    <row r="23" spans="1:12" ht="15" customHeight="1">
      <c r="A23" s="14"/>
      <c r="B23" s="126" t="s">
        <v>307</v>
      </c>
      <c r="C23" s="109" t="s">
        <v>18</v>
      </c>
      <c r="D23" s="110" t="s">
        <v>211</v>
      </c>
      <c r="E23" s="70">
        <v>9.75</v>
      </c>
      <c r="F23" s="70">
        <v>8.4</v>
      </c>
      <c r="G23" s="70">
        <v>9</v>
      </c>
      <c r="H23" s="70">
        <v>8.55</v>
      </c>
      <c r="I23" s="70">
        <v>9.35</v>
      </c>
      <c r="J23" s="70">
        <v>7.6</v>
      </c>
      <c r="K23" s="117"/>
      <c r="L23" s="115"/>
    </row>
    <row r="24" spans="1:12" ht="15" customHeight="1">
      <c r="A24" s="14"/>
      <c r="B24" s="126" t="s">
        <v>308</v>
      </c>
      <c r="C24" s="109" t="s">
        <v>309</v>
      </c>
      <c r="D24" s="110" t="s">
        <v>211</v>
      </c>
      <c r="E24" s="70">
        <v>9.9</v>
      </c>
      <c r="F24" s="70">
        <v>7.2</v>
      </c>
      <c r="G24" s="70">
        <v>9.1</v>
      </c>
      <c r="H24" s="70">
        <v>9.65</v>
      </c>
      <c r="I24" s="70">
        <v>9.8</v>
      </c>
      <c r="J24" s="70">
        <v>8.6</v>
      </c>
      <c r="K24" s="117"/>
      <c r="L24" s="115"/>
    </row>
    <row r="25" spans="1:12" ht="15" customHeight="1">
      <c r="A25" s="14"/>
      <c r="B25" s="126" t="s">
        <v>310</v>
      </c>
      <c r="C25" s="77" t="s">
        <v>68</v>
      </c>
      <c r="D25" s="108" t="s">
        <v>90</v>
      </c>
      <c r="E25" s="70">
        <v>10.9</v>
      </c>
      <c r="F25" s="70">
        <v>9.3</v>
      </c>
      <c r="G25" s="70">
        <v>10.3</v>
      </c>
      <c r="H25" s="70">
        <v>10</v>
      </c>
      <c r="I25" s="70">
        <v>9.8</v>
      </c>
      <c r="J25" s="70">
        <v>9.55</v>
      </c>
      <c r="K25" s="117"/>
      <c r="L25" s="115"/>
    </row>
    <row r="26" spans="1:12" ht="15" customHeight="1">
      <c r="A26" s="14"/>
      <c r="B26" s="126" t="s">
        <v>258</v>
      </c>
      <c r="C26" s="109" t="s">
        <v>68</v>
      </c>
      <c r="D26" s="110" t="s">
        <v>90</v>
      </c>
      <c r="E26" s="16">
        <v>9.35</v>
      </c>
      <c r="F26" s="16">
        <v>7.6</v>
      </c>
      <c r="G26" s="16">
        <v>8.95</v>
      </c>
      <c r="H26" s="16">
        <v>9.3</v>
      </c>
      <c r="I26" s="16">
        <v>9.8</v>
      </c>
      <c r="J26" s="16">
        <v>9.1</v>
      </c>
      <c r="K26" s="117"/>
      <c r="L26" s="115"/>
    </row>
    <row r="27" spans="1:12" ht="15" customHeight="1">
      <c r="A27" s="14"/>
      <c r="B27" s="3"/>
      <c r="C27" s="59"/>
      <c r="D27" s="60"/>
      <c r="E27" s="25">
        <f aca="true" t="shared" si="3" ref="E27:J27">IF(SUM(E23:E26)&gt;0,LARGE(E23:E26,1)+LARGE(E23:E26,2)+LARGE(E23:E26,3))</f>
        <v>30.55</v>
      </c>
      <c r="F27" s="25">
        <f t="shared" si="3"/>
        <v>25.300000000000004</v>
      </c>
      <c r="G27" s="25">
        <f t="shared" si="3"/>
        <v>28.4</v>
      </c>
      <c r="H27" s="25">
        <f t="shared" si="3"/>
        <v>28.95</v>
      </c>
      <c r="I27" s="25">
        <f t="shared" si="3"/>
        <v>29.400000000000002</v>
      </c>
      <c r="J27" s="25">
        <f t="shared" si="3"/>
        <v>27.25</v>
      </c>
      <c r="K27" s="7">
        <f>SUM(E27:J27)</f>
        <v>169.85</v>
      </c>
      <c r="L27" s="115"/>
    </row>
    <row r="28" spans="1:12" ht="15" customHeight="1">
      <c r="A28" s="14" t="s">
        <v>5</v>
      </c>
      <c r="B28" s="116" t="s">
        <v>97</v>
      </c>
      <c r="C28" s="74"/>
      <c r="D28" s="75"/>
      <c r="K28" s="117"/>
      <c r="L28" s="115"/>
    </row>
    <row r="29" spans="1:12" ht="15" customHeight="1">
      <c r="A29" s="14"/>
      <c r="B29" s="126" t="s">
        <v>289</v>
      </c>
      <c r="C29" s="109" t="s">
        <v>215</v>
      </c>
      <c r="D29" s="110" t="s">
        <v>211</v>
      </c>
      <c r="E29" s="70">
        <v>10.7</v>
      </c>
      <c r="F29" s="70">
        <v>7.7</v>
      </c>
      <c r="G29" s="70">
        <v>9.45</v>
      </c>
      <c r="H29" s="70">
        <v>9</v>
      </c>
      <c r="I29" s="70">
        <v>9.95</v>
      </c>
      <c r="J29" s="70">
        <v>9.3</v>
      </c>
      <c r="K29" s="117"/>
      <c r="L29" s="115"/>
    </row>
    <row r="30" spans="1:12" ht="15" customHeight="1">
      <c r="A30" s="14"/>
      <c r="B30" s="126" t="s">
        <v>290</v>
      </c>
      <c r="C30" s="109" t="s">
        <v>17</v>
      </c>
      <c r="D30" s="110" t="s">
        <v>216</v>
      </c>
      <c r="E30" s="70">
        <v>8.9</v>
      </c>
      <c r="F30" s="70">
        <v>7.7</v>
      </c>
      <c r="G30" s="70">
        <v>9.3</v>
      </c>
      <c r="H30" s="70">
        <v>9.4</v>
      </c>
      <c r="I30" s="70">
        <v>9.55</v>
      </c>
      <c r="J30" s="70">
        <v>8</v>
      </c>
      <c r="K30" s="117"/>
      <c r="L30" s="115"/>
    </row>
    <row r="31" spans="1:12" ht="15" customHeight="1">
      <c r="A31" s="14"/>
      <c r="B31" s="126" t="s">
        <v>291</v>
      </c>
      <c r="C31" s="77" t="s">
        <v>73</v>
      </c>
      <c r="D31" s="108" t="s">
        <v>211</v>
      </c>
      <c r="E31" s="70">
        <v>9.8</v>
      </c>
      <c r="F31" s="70">
        <v>7.4</v>
      </c>
      <c r="G31" s="70">
        <v>8.75</v>
      </c>
      <c r="H31" s="70">
        <v>8.8</v>
      </c>
      <c r="I31" s="70">
        <v>9.35</v>
      </c>
      <c r="J31" s="70">
        <v>8.15</v>
      </c>
      <c r="K31" s="117"/>
      <c r="L31" s="115"/>
    </row>
    <row r="32" spans="1:12" ht="15" customHeight="1">
      <c r="A32" s="14"/>
      <c r="B32" s="126" t="s">
        <v>292</v>
      </c>
      <c r="C32" s="109" t="s">
        <v>293</v>
      </c>
      <c r="D32" s="110" t="s">
        <v>90</v>
      </c>
      <c r="E32" s="16">
        <v>10.95</v>
      </c>
      <c r="F32" s="16">
        <v>8.9</v>
      </c>
      <c r="G32" s="16">
        <v>9.45</v>
      </c>
      <c r="H32" s="16">
        <v>9.7</v>
      </c>
      <c r="I32" s="16">
        <v>10.6</v>
      </c>
      <c r="J32" s="16">
        <v>9.15</v>
      </c>
      <c r="K32" s="117"/>
      <c r="L32" s="115"/>
    </row>
    <row r="33" spans="1:12" ht="15" customHeight="1">
      <c r="A33" s="14"/>
      <c r="B33" s="118"/>
      <c r="C33" s="72"/>
      <c r="D33" s="73"/>
      <c r="E33" s="25">
        <f aca="true" t="shared" si="4" ref="E33:J33">IF(SUM(E29:E32)&gt;0,LARGE(E29:E32,1)+LARGE(E29:E32,2)+LARGE(E29:E32,3))</f>
        <v>31.45</v>
      </c>
      <c r="F33" s="25">
        <f t="shared" si="4"/>
        <v>24.3</v>
      </c>
      <c r="G33" s="25">
        <f t="shared" si="4"/>
        <v>28.2</v>
      </c>
      <c r="H33" s="25">
        <f t="shared" si="4"/>
        <v>28.1</v>
      </c>
      <c r="I33" s="25">
        <f t="shared" si="4"/>
        <v>30.099999999999998</v>
      </c>
      <c r="J33" s="25">
        <f t="shared" si="4"/>
        <v>26.6</v>
      </c>
      <c r="K33" s="7">
        <f>SUM(E33:J33)</f>
        <v>168.75</v>
      </c>
      <c r="L33" s="115"/>
    </row>
    <row r="34" spans="1:12" ht="15" customHeight="1">
      <c r="A34" s="14" t="s">
        <v>6</v>
      </c>
      <c r="B34" s="116" t="s">
        <v>200</v>
      </c>
      <c r="C34" s="8"/>
      <c r="D34" s="13"/>
      <c r="K34" s="117"/>
      <c r="L34" s="115"/>
    </row>
    <row r="35" spans="2:12" ht="15" customHeight="1">
      <c r="B35" s="126" t="s">
        <v>311</v>
      </c>
      <c r="C35" s="109" t="s">
        <v>64</v>
      </c>
      <c r="D35" s="110" t="s">
        <v>90</v>
      </c>
      <c r="E35" s="70">
        <v>10.25</v>
      </c>
      <c r="F35" s="70">
        <v>8.9</v>
      </c>
      <c r="G35" s="70">
        <v>9.9</v>
      </c>
      <c r="H35" s="70">
        <v>10.3</v>
      </c>
      <c r="I35" s="70">
        <v>10</v>
      </c>
      <c r="J35" s="70">
        <v>9.3</v>
      </c>
      <c r="K35" s="117"/>
      <c r="L35" s="115"/>
    </row>
    <row r="36" spans="2:12" ht="15" customHeight="1">
      <c r="B36" s="126" t="s">
        <v>255</v>
      </c>
      <c r="C36" s="109" t="s">
        <v>312</v>
      </c>
      <c r="D36" s="110" t="s">
        <v>211</v>
      </c>
      <c r="E36" s="70">
        <v>10.05</v>
      </c>
      <c r="F36" s="70">
        <v>7.1</v>
      </c>
      <c r="G36" s="70">
        <v>8.75</v>
      </c>
      <c r="H36" s="70">
        <v>10.15</v>
      </c>
      <c r="I36" s="70">
        <v>9.6</v>
      </c>
      <c r="J36" s="70">
        <v>8.5</v>
      </c>
      <c r="K36" s="117"/>
      <c r="L36" s="115"/>
    </row>
    <row r="37" spans="2:12" ht="15" customHeight="1">
      <c r="B37" s="126" t="s">
        <v>313</v>
      </c>
      <c r="C37" s="77" t="s">
        <v>300</v>
      </c>
      <c r="D37" s="108" t="s">
        <v>90</v>
      </c>
      <c r="E37" s="70">
        <v>9.8</v>
      </c>
      <c r="F37" s="70">
        <v>7.8</v>
      </c>
      <c r="G37" s="70">
        <v>8.55</v>
      </c>
      <c r="H37" s="70">
        <v>9.3</v>
      </c>
      <c r="I37" s="70">
        <v>9.75</v>
      </c>
      <c r="J37" s="70">
        <v>8.3</v>
      </c>
      <c r="K37" s="117"/>
      <c r="L37" s="115"/>
    </row>
    <row r="38" spans="2:12" ht="15" customHeight="1">
      <c r="B38" s="119"/>
      <c r="C38" s="59"/>
      <c r="D38" s="60"/>
      <c r="E38" s="25">
        <f aca="true" t="shared" si="5" ref="E38:J38">IF(SUM(E35:E37)&gt;0,LARGE(E35:E37,1)+LARGE(E35:E37,2)+LARGE(E35:E37,3))</f>
        <v>30.1</v>
      </c>
      <c r="F38" s="25">
        <f t="shared" si="5"/>
        <v>23.799999999999997</v>
      </c>
      <c r="G38" s="25">
        <f t="shared" si="5"/>
        <v>27.2</v>
      </c>
      <c r="H38" s="25">
        <f t="shared" si="5"/>
        <v>29.750000000000004</v>
      </c>
      <c r="I38" s="25">
        <f t="shared" si="5"/>
        <v>29.35</v>
      </c>
      <c r="J38" s="25">
        <f t="shared" si="5"/>
        <v>26.1</v>
      </c>
      <c r="K38" s="7">
        <f>SUM(E38:J38)</f>
        <v>166.29999999999998</v>
      </c>
      <c r="L38" s="115"/>
    </row>
    <row r="39" spans="1:12" ht="15" customHeight="1">
      <c r="A39" s="180" t="s">
        <v>7</v>
      </c>
      <c r="B39" s="181" t="s">
        <v>303</v>
      </c>
      <c r="C39" s="182"/>
      <c r="D39" s="183"/>
      <c r="E39" s="184"/>
      <c r="K39" s="117"/>
      <c r="L39" s="115"/>
    </row>
    <row r="40" spans="2:12" ht="15" customHeight="1">
      <c r="B40" s="126" t="s">
        <v>304</v>
      </c>
      <c r="C40" s="109" t="s">
        <v>74</v>
      </c>
      <c r="D40" s="110" t="s">
        <v>90</v>
      </c>
      <c r="E40" s="70">
        <v>10.35</v>
      </c>
      <c r="F40" s="70">
        <v>8.6</v>
      </c>
      <c r="G40" s="70">
        <v>9.85</v>
      </c>
      <c r="H40" s="70">
        <v>10.1</v>
      </c>
      <c r="I40" s="70">
        <v>9.8</v>
      </c>
      <c r="J40" s="70">
        <v>9.35</v>
      </c>
      <c r="K40" s="117"/>
      <c r="L40" s="115"/>
    </row>
    <row r="41" spans="2:12" ht="15" customHeight="1">
      <c r="B41" s="126" t="s">
        <v>305</v>
      </c>
      <c r="C41" s="109" t="s">
        <v>302</v>
      </c>
      <c r="D41" s="110" t="s">
        <v>90</v>
      </c>
      <c r="E41" s="70">
        <v>8.9</v>
      </c>
      <c r="F41" s="70">
        <v>7.5</v>
      </c>
      <c r="G41" s="70">
        <v>9.35</v>
      </c>
      <c r="H41" s="70">
        <v>9.5</v>
      </c>
      <c r="I41" s="70">
        <v>8.75</v>
      </c>
      <c r="J41" s="70">
        <v>8.5</v>
      </c>
      <c r="K41" s="117"/>
      <c r="L41" s="115"/>
    </row>
    <row r="42" spans="2:12" ht="15" customHeight="1">
      <c r="B42" s="126" t="s">
        <v>272</v>
      </c>
      <c r="C42" s="77" t="s">
        <v>306</v>
      </c>
      <c r="D42" s="108" t="s">
        <v>211</v>
      </c>
      <c r="E42" s="70">
        <v>9.65</v>
      </c>
      <c r="F42" s="70">
        <v>8</v>
      </c>
      <c r="G42" s="70">
        <v>8.75</v>
      </c>
      <c r="H42" s="70">
        <v>8.6</v>
      </c>
      <c r="I42" s="70">
        <v>9.45</v>
      </c>
      <c r="J42" s="70">
        <v>8.15</v>
      </c>
      <c r="K42" s="117"/>
      <c r="L42" s="115"/>
    </row>
    <row r="43" spans="2:12" ht="15" customHeight="1">
      <c r="B43" s="118"/>
      <c r="C43" s="59"/>
      <c r="D43" s="60"/>
      <c r="E43" s="25">
        <f aca="true" t="shared" si="6" ref="E43:J43">IF(SUM(E40:E42)&gt;0,LARGE(E40:E42,1)+LARGE(E40:E42,2)+LARGE(E40:E42,3))</f>
        <v>28.9</v>
      </c>
      <c r="F43" s="25">
        <f t="shared" si="6"/>
        <v>24.1</v>
      </c>
      <c r="G43" s="25">
        <f t="shared" si="6"/>
        <v>27.95</v>
      </c>
      <c r="H43" s="25">
        <f t="shared" si="6"/>
        <v>28.200000000000003</v>
      </c>
      <c r="I43" s="25">
        <f t="shared" si="6"/>
        <v>28</v>
      </c>
      <c r="J43" s="25">
        <f t="shared" si="6"/>
        <v>26</v>
      </c>
      <c r="K43" s="7">
        <f>SUM(E43:J43)</f>
        <v>163.15</v>
      </c>
      <c r="L43" s="115"/>
    </row>
    <row r="44" spans="1:12" ht="15" customHeight="1">
      <c r="A44" s="14" t="s">
        <v>8</v>
      </c>
      <c r="B44" s="116" t="s">
        <v>33</v>
      </c>
      <c r="C44" s="8"/>
      <c r="D44" s="13"/>
      <c r="K44" s="117"/>
      <c r="L44" s="115"/>
    </row>
    <row r="45" spans="2:12" ht="15" customHeight="1">
      <c r="B45" s="126" t="s">
        <v>236</v>
      </c>
      <c r="C45" s="109" t="s">
        <v>58</v>
      </c>
      <c r="D45" s="110" t="s">
        <v>90</v>
      </c>
      <c r="E45" s="70">
        <v>9.6</v>
      </c>
      <c r="F45" s="70">
        <v>8</v>
      </c>
      <c r="G45" s="70">
        <v>8.95</v>
      </c>
      <c r="H45" s="70">
        <v>9.3</v>
      </c>
      <c r="I45" s="70">
        <v>7.95</v>
      </c>
      <c r="J45" s="70">
        <v>8.75</v>
      </c>
      <c r="K45" s="117"/>
      <c r="L45" s="115"/>
    </row>
    <row r="46" spans="2:12" ht="15" customHeight="1">
      <c r="B46" s="126" t="s">
        <v>100</v>
      </c>
      <c r="C46" s="77" t="s">
        <v>73</v>
      </c>
      <c r="D46" s="108" t="s">
        <v>211</v>
      </c>
      <c r="E46" s="70">
        <v>9.3</v>
      </c>
      <c r="F46" s="70">
        <v>7.8</v>
      </c>
      <c r="G46" s="70">
        <v>9.4</v>
      </c>
      <c r="H46" s="70">
        <v>9.65</v>
      </c>
      <c r="I46" s="70">
        <v>9.3</v>
      </c>
      <c r="J46" s="70">
        <v>8.7</v>
      </c>
      <c r="K46" s="117"/>
      <c r="L46" s="115"/>
    </row>
    <row r="47" spans="2:12" ht="15" customHeight="1">
      <c r="B47" s="126" t="s">
        <v>237</v>
      </c>
      <c r="C47" s="109" t="s">
        <v>29</v>
      </c>
      <c r="D47" s="110" t="s">
        <v>216</v>
      </c>
      <c r="E47" s="70">
        <v>10.75</v>
      </c>
      <c r="F47" s="70">
        <v>8.6</v>
      </c>
      <c r="G47" s="70">
        <v>10.15</v>
      </c>
      <c r="H47" s="70">
        <v>10.05</v>
      </c>
      <c r="I47" s="70">
        <v>8.2</v>
      </c>
      <c r="J47" s="70">
        <v>8.6</v>
      </c>
      <c r="K47" s="117"/>
      <c r="L47" s="115"/>
    </row>
    <row r="48" spans="2:12" ht="15" customHeight="1">
      <c r="B48" s="118"/>
      <c r="C48" s="59"/>
      <c r="D48" s="60"/>
      <c r="E48" s="25">
        <f aca="true" t="shared" si="7" ref="E48:J48">IF(SUM(E45:E47)&gt;0,LARGE(E45:E47,1)+LARGE(E45:E47,2)+LARGE(E45:E47,3))</f>
        <v>29.650000000000002</v>
      </c>
      <c r="F48" s="25">
        <f t="shared" si="7"/>
        <v>24.400000000000002</v>
      </c>
      <c r="G48" s="25">
        <f t="shared" si="7"/>
        <v>28.5</v>
      </c>
      <c r="H48" s="25">
        <f t="shared" si="7"/>
        <v>29.000000000000004</v>
      </c>
      <c r="I48" s="25">
        <f t="shared" si="7"/>
        <v>25.45</v>
      </c>
      <c r="J48" s="25">
        <f t="shared" si="7"/>
        <v>26.049999999999997</v>
      </c>
      <c r="K48" s="7">
        <f>SUM(E48:J48)</f>
        <v>163.05</v>
      </c>
      <c r="L48" s="115"/>
    </row>
    <row r="49" spans="1:12" ht="15" customHeight="1">
      <c r="A49" s="14" t="s">
        <v>9</v>
      </c>
      <c r="B49" s="116" t="s">
        <v>177</v>
      </c>
      <c r="C49" s="8"/>
      <c r="D49" s="13"/>
      <c r="K49" s="117"/>
      <c r="L49" s="115"/>
    </row>
    <row r="50" spans="2:12" ht="15" customHeight="1">
      <c r="B50" s="126" t="s">
        <v>94</v>
      </c>
      <c r="C50" s="109" t="s">
        <v>134</v>
      </c>
      <c r="D50" s="110" t="s">
        <v>90</v>
      </c>
      <c r="E50" s="70">
        <v>9.95</v>
      </c>
      <c r="F50" s="70">
        <v>7.75</v>
      </c>
      <c r="G50" s="70">
        <v>8.85</v>
      </c>
      <c r="H50" s="70">
        <v>10.05</v>
      </c>
      <c r="I50" s="70">
        <v>8.6</v>
      </c>
      <c r="J50" s="70">
        <v>8.5</v>
      </c>
      <c r="K50" s="117"/>
      <c r="L50" s="115"/>
    </row>
    <row r="51" spans="2:12" ht="15" customHeight="1">
      <c r="B51" s="126" t="s">
        <v>314</v>
      </c>
      <c r="C51" s="77" t="s">
        <v>96</v>
      </c>
      <c r="D51" s="108" t="s">
        <v>211</v>
      </c>
      <c r="E51" s="70">
        <v>10.4</v>
      </c>
      <c r="F51" s="70">
        <v>8.4</v>
      </c>
      <c r="G51" s="70">
        <v>9.9</v>
      </c>
      <c r="H51" s="70">
        <v>10.25</v>
      </c>
      <c r="I51" s="70">
        <v>9.7</v>
      </c>
      <c r="J51" s="70">
        <v>8.75</v>
      </c>
      <c r="K51" s="117"/>
      <c r="L51" s="115"/>
    </row>
    <row r="52" spans="2:12" ht="15" customHeight="1">
      <c r="B52" s="126" t="s">
        <v>194</v>
      </c>
      <c r="C52" s="109" t="s">
        <v>74</v>
      </c>
      <c r="D52" s="110" t="s">
        <v>90</v>
      </c>
      <c r="E52" s="70">
        <v>10</v>
      </c>
      <c r="F52" s="70">
        <v>7.7</v>
      </c>
      <c r="G52" s="70">
        <v>8.25</v>
      </c>
      <c r="H52" s="70">
        <v>9.5</v>
      </c>
      <c r="I52" s="70">
        <v>9.05</v>
      </c>
      <c r="J52" s="70">
        <v>7.2</v>
      </c>
      <c r="K52" s="117"/>
      <c r="L52" s="115"/>
    </row>
    <row r="53" spans="2:12" ht="15" customHeight="1">
      <c r="B53" s="118"/>
      <c r="C53" s="59"/>
      <c r="D53" s="60"/>
      <c r="E53" s="25">
        <f aca="true" t="shared" si="8" ref="E53:J53">IF(SUM(E50:E52)&gt;0,LARGE(E50:E52,1)+LARGE(E50:E52,2)+LARGE(E50:E52,3))</f>
        <v>30.349999999999998</v>
      </c>
      <c r="F53" s="25">
        <f t="shared" si="8"/>
        <v>23.849999999999998</v>
      </c>
      <c r="G53" s="25">
        <f t="shared" si="8"/>
        <v>27</v>
      </c>
      <c r="H53" s="25">
        <f t="shared" si="8"/>
        <v>29.8</v>
      </c>
      <c r="I53" s="25">
        <f t="shared" si="8"/>
        <v>27.35</v>
      </c>
      <c r="J53" s="25">
        <f t="shared" si="8"/>
        <v>24.45</v>
      </c>
      <c r="K53" s="7">
        <f>SUM(E53:J53)</f>
        <v>162.79999999999998</v>
      </c>
      <c r="L53" s="115"/>
    </row>
    <row r="54" spans="1:12" ht="15" customHeight="1">
      <c r="A54" s="14" t="s">
        <v>10</v>
      </c>
      <c r="B54" s="116" t="s">
        <v>226</v>
      </c>
      <c r="C54" s="8"/>
      <c r="D54" s="13"/>
      <c r="K54" s="117"/>
      <c r="L54" s="115"/>
    </row>
    <row r="55" spans="2:12" ht="15" customHeight="1">
      <c r="B55" s="126" t="s">
        <v>227</v>
      </c>
      <c r="C55" s="109" t="s">
        <v>66</v>
      </c>
      <c r="D55" s="110" t="s">
        <v>211</v>
      </c>
      <c r="E55" s="70">
        <v>9.95</v>
      </c>
      <c r="F55" s="70">
        <v>8.1</v>
      </c>
      <c r="G55" s="70">
        <v>8.7</v>
      </c>
      <c r="H55" s="70">
        <v>9.95</v>
      </c>
      <c r="I55" s="70">
        <v>9.35</v>
      </c>
      <c r="J55" s="70">
        <v>8.15</v>
      </c>
      <c r="K55" s="117"/>
      <c r="L55" s="115"/>
    </row>
    <row r="56" spans="2:12" ht="15" customHeight="1">
      <c r="B56" s="126" t="s">
        <v>228</v>
      </c>
      <c r="C56" s="109" t="s">
        <v>20</v>
      </c>
      <c r="D56" s="110" t="s">
        <v>90</v>
      </c>
      <c r="E56" s="70">
        <v>9.6</v>
      </c>
      <c r="F56" s="70">
        <v>8.25</v>
      </c>
      <c r="G56" s="70">
        <v>8.9</v>
      </c>
      <c r="H56" s="70">
        <v>9.5</v>
      </c>
      <c r="I56" s="70">
        <v>9.35</v>
      </c>
      <c r="J56" s="70">
        <v>8.05</v>
      </c>
      <c r="K56" s="117"/>
      <c r="L56" s="115"/>
    </row>
    <row r="57" spans="2:12" ht="15" customHeight="1">
      <c r="B57" s="126" t="s">
        <v>229</v>
      </c>
      <c r="C57" s="77" t="s">
        <v>18</v>
      </c>
      <c r="D57" s="108" t="s">
        <v>90</v>
      </c>
      <c r="E57" s="70">
        <v>8.95</v>
      </c>
      <c r="F57" s="70">
        <v>7.9</v>
      </c>
      <c r="G57" s="70">
        <v>9.6</v>
      </c>
      <c r="H57" s="70">
        <v>9.45</v>
      </c>
      <c r="I57" s="70">
        <v>9.65</v>
      </c>
      <c r="J57" s="70">
        <v>8.05</v>
      </c>
      <c r="K57" s="117"/>
      <c r="L57" s="115"/>
    </row>
    <row r="58" spans="2:12" ht="15" customHeight="1">
      <c r="B58" s="126" t="s">
        <v>230</v>
      </c>
      <c r="C58" s="109" t="s">
        <v>35</v>
      </c>
      <c r="D58" s="110" t="s">
        <v>211</v>
      </c>
      <c r="E58" s="16">
        <v>9.35</v>
      </c>
      <c r="F58" s="16">
        <v>6.1</v>
      </c>
      <c r="G58" s="16">
        <v>8.25</v>
      </c>
      <c r="H58" s="16">
        <v>8</v>
      </c>
      <c r="I58" s="16">
        <v>7.85</v>
      </c>
      <c r="J58" s="16">
        <v>8.4</v>
      </c>
      <c r="K58" s="117"/>
      <c r="L58" s="115"/>
    </row>
    <row r="59" spans="2:12" ht="15" customHeight="1">
      <c r="B59" s="118"/>
      <c r="C59" s="59"/>
      <c r="D59" s="60"/>
      <c r="E59" s="25">
        <f aca="true" t="shared" si="9" ref="E59:J59">IF(SUM(E55:E58)&gt;0,LARGE(E55:E58,1)+LARGE(E55:E58,2)+LARGE(E55:E58,3))</f>
        <v>28.9</v>
      </c>
      <c r="F59" s="25">
        <f t="shared" si="9"/>
        <v>24.25</v>
      </c>
      <c r="G59" s="25">
        <f t="shared" si="9"/>
        <v>27.2</v>
      </c>
      <c r="H59" s="25">
        <f t="shared" si="9"/>
        <v>28.9</v>
      </c>
      <c r="I59" s="25">
        <f t="shared" si="9"/>
        <v>28.35</v>
      </c>
      <c r="J59" s="25">
        <f t="shared" si="9"/>
        <v>24.6</v>
      </c>
      <c r="K59" s="7">
        <f>SUM(E59:J59)</f>
        <v>162.2</v>
      </c>
      <c r="L59" s="115"/>
    </row>
    <row r="60" spans="1:12" ht="15" customHeight="1">
      <c r="A60" s="14" t="s">
        <v>11</v>
      </c>
      <c r="B60" s="116" t="s">
        <v>207</v>
      </c>
      <c r="C60" s="74"/>
      <c r="D60" s="75"/>
      <c r="K60" s="117"/>
      <c r="L60" s="115"/>
    </row>
    <row r="61" spans="2:12" ht="15" customHeight="1">
      <c r="B61" s="126" t="s">
        <v>321</v>
      </c>
      <c r="C61" s="109" t="s">
        <v>208</v>
      </c>
      <c r="D61" s="110" t="s">
        <v>90</v>
      </c>
      <c r="E61" s="70">
        <v>9.35</v>
      </c>
      <c r="F61" s="70">
        <v>8.4</v>
      </c>
      <c r="G61" s="70">
        <v>8.8</v>
      </c>
      <c r="H61" s="70">
        <v>9.95</v>
      </c>
      <c r="I61" s="70">
        <v>9.55</v>
      </c>
      <c r="J61" s="70">
        <v>7.9</v>
      </c>
      <c r="K61" s="117"/>
      <c r="L61" s="115"/>
    </row>
    <row r="62" spans="2:12" ht="15" customHeight="1">
      <c r="B62" s="126" t="s">
        <v>209</v>
      </c>
      <c r="C62" s="109" t="s">
        <v>37</v>
      </c>
      <c r="D62" s="110" t="s">
        <v>90</v>
      </c>
      <c r="E62" s="70">
        <v>9.4</v>
      </c>
      <c r="F62" s="70">
        <v>8.75</v>
      </c>
      <c r="G62" s="70">
        <v>8.6</v>
      </c>
      <c r="H62" s="70">
        <v>9.7</v>
      </c>
      <c r="I62" s="70">
        <v>9.25</v>
      </c>
      <c r="J62" s="70">
        <v>8.55</v>
      </c>
      <c r="K62" s="117"/>
      <c r="L62" s="115"/>
    </row>
    <row r="63" spans="2:12" ht="15" customHeight="1">
      <c r="B63" s="126" t="s">
        <v>210</v>
      </c>
      <c r="C63" s="77" t="s">
        <v>134</v>
      </c>
      <c r="D63" s="108" t="s">
        <v>211</v>
      </c>
      <c r="E63" s="70">
        <v>9.1</v>
      </c>
      <c r="F63" s="70">
        <v>7.85</v>
      </c>
      <c r="G63" s="70">
        <v>8.35</v>
      </c>
      <c r="H63" s="70">
        <v>9.5</v>
      </c>
      <c r="I63" s="70">
        <v>8.65</v>
      </c>
      <c r="J63" s="70">
        <v>7.85</v>
      </c>
      <c r="K63" s="117"/>
      <c r="L63" s="115"/>
    </row>
    <row r="64" spans="2:12" ht="15" customHeight="1">
      <c r="B64" s="126" t="s">
        <v>212</v>
      </c>
      <c r="C64" s="109" t="s">
        <v>213</v>
      </c>
      <c r="D64" s="110" t="s">
        <v>90</v>
      </c>
      <c r="E64" s="16">
        <v>9.35</v>
      </c>
      <c r="F64" s="16">
        <v>8.5</v>
      </c>
      <c r="G64" s="16">
        <v>8.65</v>
      </c>
      <c r="H64" s="16">
        <v>10.2</v>
      </c>
      <c r="I64" s="16">
        <v>9.1</v>
      </c>
      <c r="J64" s="16">
        <v>7.55</v>
      </c>
      <c r="K64" s="117"/>
      <c r="L64" s="115"/>
    </row>
    <row r="65" spans="2:12" ht="15" customHeight="1">
      <c r="B65" s="118"/>
      <c r="C65" s="72"/>
      <c r="D65" s="73"/>
      <c r="E65" s="25">
        <f aca="true" t="shared" si="10" ref="E65:J65">IF(SUM(E61:E64)&gt;0,LARGE(E61:E64,1)+LARGE(E61:E64,2)+LARGE(E61:E64,3))</f>
        <v>28.1</v>
      </c>
      <c r="F65" s="25">
        <f t="shared" si="10"/>
        <v>25.65</v>
      </c>
      <c r="G65" s="25">
        <f t="shared" si="10"/>
        <v>26.050000000000004</v>
      </c>
      <c r="H65" s="25">
        <f t="shared" si="10"/>
        <v>29.849999999999998</v>
      </c>
      <c r="I65" s="25">
        <f t="shared" si="10"/>
        <v>27.9</v>
      </c>
      <c r="J65" s="25">
        <f t="shared" si="10"/>
        <v>24.300000000000004</v>
      </c>
      <c r="K65" s="7">
        <f>SUM(E65:J65)</f>
        <v>161.85000000000002</v>
      </c>
      <c r="L65" s="115"/>
    </row>
    <row r="66" spans="1:12" ht="15" customHeight="1">
      <c r="A66" s="14" t="s">
        <v>12</v>
      </c>
      <c r="B66" s="116" t="s">
        <v>78</v>
      </c>
      <c r="C66" s="8"/>
      <c r="D66" s="13"/>
      <c r="K66" s="117"/>
      <c r="L66" s="115"/>
    </row>
    <row r="67" spans="2:12" ht="15" customHeight="1">
      <c r="B67" s="126" t="s">
        <v>285</v>
      </c>
      <c r="C67" s="109" t="s">
        <v>286</v>
      </c>
      <c r="D67" s="110" t="s">
        <v>216</v>
      </c>
      <c r="E67" s="70">
        <v>8.4</v>
      </c>
      <c r="F67" s="70">
        <v>7.7</v>
      </c>
      <c r="G67" s="70">
        <v>7.9</v>
      </c>
      <c r="H67" s="70">
        <v>8</v>
      </c>
      <c r="I67" s="70">
        <v>9.05</v>
      </c>
      <c r="J67" s="70">
        <v>8.5</v>
      </c>
      <c r="K67" s="117"/>
      <c r="L67" s="115"/>
    </row>
    <row r="68" spans="2:12" ht="15" customHeight="1">
      <c r="B68" s="126" t="s">
        <v>343</v>
      </c>
      <c r="C68" s="109" t="s">
        <v>68</v>
      </c>
      <c r="D68" s="110" t="s">
        <v>90</v>
      </c>
      <c r="E68" s="70">
        <v>8.65</v>
      </c>
      <c r="F68" s="70">
        <v>7.6</v>
      </c>
      <c r="G68" s="70">
        <v>8.85</v>
      </c>
      <c r="H68" s="70">
        <v>9.1</v>
      </c>
      <c r="I68" s="70">
        <v>8.2</v>
      </c>
      <c r="J68" s="70">
        <v>8.6</v>
      </c>
      <c r="K68" s="117"/>
      <c r="L68" s="115"/>
    </row>
    <row r="69" spans="2:12" ht="15" customHeight="1">
      <c r="B69" s="126" t="s">
        <v>287</v>
      </c>
      <c r="C69" s="109" t="s">
        <v>98</v>
      </c>
      <c r="D69" s="110" t="s">
        <v>90</v>
      </c>
      <c r="E69" s="70">
        <v>8.85</v>
      </c>
      <c r="F69" s="70">
        <v>8.2</v>
      </c>
      <c r="G69" s="70">
        <v>9.15</v>
      </c>
      <c r="H69" s="70">
        <v>8.55</v>
      </c>
      <c r="I69" s="70">
        <v>9.5</v>
      </c>
      <c r="J69" s="70">
        <v>8.4</v>
      </c>
      <c r="K69" s="117"/>
      <c r="L69" s="115"/>
    </row>
    <row r="70" spans="2:12" ht="15" customHeight="1">
      <c r="B70" s="126" t="s">
        <v>288</v>
      </c>
      <c r="C70" s="109" t="s">
        <v>35</v>
      </c>
      <c r="D70" s="110" t="s">
        <v>90</v>
      </c>
      <c r="E70" s="16">
        <v>9.4</v>
      </c>
      <c r="F70" s="16">
        <v>8.1</v>
      </c>
      <c r="G70" s="16">
        <v>9.05</v>
      </c>
      <c r="H70" s="16">
        <v>8.8</v>
      </c>
      <c r="I70" s="16">
        <v>9.25</v>
      </c>
      <c r="J70" s="16">
        <v>7.65</v>
      </c>
      <c r="K70" s="117"/>
      <c r="L70" s="115"/>
    </row>
    <row r="71" spans="2:12" ht="15" customHeight="1">
      <c r="B71" s="118"/>
      <c r="C71" s="59"/>
      <c r="D71" s="60"/>
      <c r="E71" s="25">
        <f aca="true" t="shared" si="11" ref="E71:J71">IF(SUM(E67:E70)&gt;0,LARGE(E67:E70,1)+LARGE(E67:E70,2)+LARGE(E67:E70,3))</f>
        <v>26.9</v>
      </c>
      <c r="F71" s="25">
        <f t="shared" si="11"/>
        <v>23.999999999999996</v>
      </c>
      <c r="G71" s="25">
        <f t="shared" si="11"/>
        <v>27.050000000000004</v>
      </c>
      <c r="H71" s="25">
        <f t="shared" si="11"/>
        <v>26.45</v>
      </c>
      <c r="I71" s="25">
        <f t="shared" si="11"/>
        <v>27.8</v>
      </c>
      <c r="J71" s="25">
        <f t="shared" si="11"/>
        <v>25.5</v>
      </c>
      <c r="K71" s="7">
        <f>SUM(E71:J71)</f>
        <v>157.7</v>
      </c>
      <c r="L71" s="115"/>
    </row>
    <row r="72" spans="1:12" ht="15" customHeight="1">
      <c r="A72" s="14" t="s">
        <v>13</v>
      </c>
      <c r="B72" s="116" t="s">
        <v>214</v>
      </c>
      <c r="C72" s="8"/>
      <c r="D72" s="13"/>
      <c r="K72" s="117"/>
      <c r="L72" s="115"/>
    </row>
    <row r="73" spans="2:12" ht="15" customHeight="1">
      <c r="B73" s="126" t="s">
        <v>220</v>
      </c>
      <c r="C73" s="109" t="s">
        <v>134</v>
      </c>
      <c r="D73" s="110" t="s">
        <v>90</v>
      </c>
      <c r="E73" s="70">
        <v>8.7</v>
      </c>
      <c r="F73" s="70">
        <v>8.1</v>
      </c>
      <c r="G73" s="70">
        <v>7.5</v>
      </c>
      <c r="H73" s="70">
        <v>10.1</v>
      </c>
      <c r="I73" s="70">
        <v>8.5</v>
      </c>
      <c r="J73" s="70">
        <v>8.25</v>
      </c>
      <c r="K73" s="117"/>
      <c r="L73" s="115"/>
    </row>
    <row r="74" spans="2:12" ht="15" customHeight="1">
      <c r="B74" s="126" t="s">
        <v>217</v>
      </c>
      <c r="C74" s="109" t="s">
        <v>218</v>
      </c>
      <c r="D74" s="110" t="s">
        <v>216</v>
      </c>
      <c r="E74" s="70">
        <v>8.8</v>
      </c>
      <c r="F74" s="70">
        <v>7.75</v>
      </c>
      <c r="G74" s="70">
        <v>7.75</v>
      </c>
      <c r="H74" s="70">
        <v>10.25</v>
      </c>
      <c r="I74" s="70">
        <v>9.2</v>
      </c>
      <c r="J74" s="70">
        <v>8.55</v>
      </c>
      <c r="K74" s="117"/>
      <c r="L74" s="115"/>
    </row>
    <row r="75" spans="2:12" ht="15" customHeight="1">
      <c r="B75" s="126" t="s">
        <v>184</v>
      </c>
      <c r="C75" s="77" t="s">
        <v>37</v>
      </c>
      <c r="D75" s="108" t="s">
        <v>211</v>
      </c>
      <c r="E75" s="70">
        <v>8.9</v>
      </c>
      <c r="F75" s="70">
        <v>8.35</v>
      </c>
      <c r="G75" s="70">
        <v>6.9</v>
      </c>
      <c r="H75" s="70">
        <v>9</v>
      </c>
      <c r="I75" s="70">
        <v>9.45</v>
      </c>
      <c r="J75" s="70">
        <v>8</v>
      </c>
      <c r="K75" s="117"/>
      <c r="L75" s="115"/>
    </row>
    <row r="76" spans="2:12" ht="15" customHeight="1">
      <c r="B76" s="126" t="s">
        <v>182</v>
      </c>
      <c r="C76" s="109" t="s">
        <v>219</v>
      </c>
      <c r="D76" s="110" t="s">
        <v>211</v>
      </c>
      <c r="E76" s="16">
        <v>8.1</v>
      </c>
      <c r="F76" s="16">
        <v>7.55</v>
      </c>
      <c r="G76" s="16">
        <v>7.25</v>
      </c>
      <c r="H76" s="16">
        <v>9.65</v>
      </c>
      <c r="I76" s="16">
        <v>9.05</v>
      </c>
      <c r="J76" s="16">
        <v>7</v>
      </c>
      <c r="K76" s="117"/>
      <c r="L76" s="115"/>
    </row>
    <row r="77" spans="2:12" ht="15" customHeight="1">
      <c r="B77" s="118"/>
      <c r="C77" s="59"/>
      <c r="D77" s="60"/>
      <c r="E77" s="25">
        <f aca="true" t="shared" si="12" ref="E77:J77">IF(SUM(E73:E76)&gt;0,LARGE(E73:E76,1)+LARGE(E73:E76,2)+LARGE(E73:E76,3))</f>
        <v>26.400000000000002</v>
      </c>
      <c r="F77" s="25">
        <f t="shared" si="12"/>
        <v>24.2</v>
      </c>
      <c r="G77" s="25">
        <f t="shared" si="12"/>
        <v>22.5</v>
      </c>
      <c r="H77" s="25">
        <f t="shared" si="12"/>
        <v>30</v>
      </c>
      <c r="I77" s="25">
        <f t="shared" si="12"/>
        <v>27.7</v>
      </c>
      <c r="J77" s="25">
        <f t="shared" si="12"/>
        <v>24.8</v>
      </c>
      <c r="K77" s="7">
        <f>SUM(E77:J77)</f>
        <v>155.6</v>
      </c>
      <c r="L77" s="115"/>
    </row>
    <row r="78" spans="1:12" ht="15" customHeight="1">
      <c r="A78" s="14" t="s">
        <v>39</v>
      </c>
      <c r="B78" s="116" t="s">
        <v>118</v>
      </c>
      <c r="C78" s="8"/>
      <c r="D78" s="13"/>
      <c r="K78" s="117"/>
      <c r="L78" s="115"/>
    </row>
    <row r="79" spans="2:12" ht="15" customHeight="1">
      <c r="B79" s="126" t="s">
        <v>296</v>
      </c>
      <c r="C79" s="109" t="s">
        <v>70</v>
      </c>
      <c r="D79" s="110" t="s">
        <v>90</v>
      </c>
      <c r="E79" s="70">
        <v>9.4</v>
      </c>
      <c r="F79" s="70">
        <v>7.35</v>
      </c>
      <c r="G79" s="70">
        <v>7.7</v>
      </c>
      <c r="H79" s="70">
        <v>10.05</v>
      </c>
      <c r="I79" s="70">
        <v>9.35</v>
      </c>
      <c r="J79" s="70">
        <v>8.05</v>
      </c>
      <c r="K79" s="117"/>
      <c r="L79" s="115"/>
    </row>
    <row r="80" spans="2:12" ht="15" customHeight="1">
      <c r="B80" s="126" t="s">
        <v>297</v>
      </c>
      <c r="C80" s="109" t="s">
        <v>66</v>
      </c>
      <c r="D80" s="110" t="s">
        <v>90</v>
      </c>
      <c r="E80" s="70">
        <v>9.5</v>
      </c>
      <c r="F80" s="70">
        <v>8</v>
      </c>
      <c r="G80" s="70">
        <v>8.3</v>
      </c>
      <c r="H80" s="70">
        <v>10.1</v>
      </c>
      <c r="I80" s="70">
        <v>9.8</v>
      </c>
      <c r="J80" s="70">
        <v>8.55</v>
      </c>
      <c r="K80" s="117"/>
      <c r="L80" s="115"/>
    </row>
    <row r="81" spans="2:12" ht="15" customHeight="1">
      <c r="B81" s="126" t="s">
        <v>137</v>
      </c>
      <c r="C81" s="77" t="s">
        <v>66</v>
      </c>
      <c r="D81" s="108" t="s">
        <v>211</v>
      </c>
      <c r="E81" s="70">
        <v>8.95</v>
      </c>
      <c r="F81" s="70">
        <v>6.6</v>
      </c>
      <c r="G81" s="70">
        <v>8.15</v>
      </c>
      <c r="H81" s="70">
        <v>8.9</v>
      </c>
      <c r="I81" s="70">
        <v>8.75</v>
      </c>
      <c r="J81" s="70">
        <v>7.55</v>
      </c>
      <c r="K81" s="117"/>
      <c r="L81" s="115"/>
    </row>
    <row r="82" spans="2:12" ht="15" customHeight="1">
      <c r="B82" s="118"/>
      <c r="C82" s="59"/>
      <c r="D82" s="60"/>
      <c r="E82" s="25">
        <f aca="true" t="shared" si="13" ref="E82:J82">IF(SUM(E79:E81)&gt;0,LARGE(E79:E81,1)+LARGE(E79:E81,2)+LARGE(E79:E81,3))</f>
        <v>27.849999999999998</v>
      </c>
      <c r="F82" s="25">
        <f t="shared" si="13"/>
        <v>21.95</v>
      </c>
      <c r="G82" s="25">
        <f t="shared" si="13"/>
        <v>24.150000000000002</v>
      </c>
      <c r="H82" s="25">
        <f t="shared" si="13"/>
        <v>29.049999999999997</v>
      </c>
      <c r="I82" s="25">
        <f t="shared" si="13"/>
        <v>27.9</v>
      </c>
      <c r="J82" s="25">
        <f t="shared" si="13"/>
        <v>24.150000000000002</v>
      </c>
      <c r="K82" s="7">
        <f>SUM(E82:J82)</f>
        <v>155.05</v>
      </c>
      <c r="L82" s="115"/>
    </row>
    <row r="83" spans="1:12" ht="15" customHeight="1">
      <c r="A83" s="14" t="s">
        <v>40</v>
      </c>
      <c r="B83" s="116" t="s">
        <v>152</v>
      </c>
      <c r="C83" s="8"/>
      <c r="D83" s="13"/>
      <c r="K83" s="117"/>
      <c r="L83" s="115"/>
    </row>
    <row r="84" spans="2:12" ht="15" customHeight="1">
      <c r="B84" s="126" t="s">
        <v>238</v>
      </c>
      <c r="C84" s="109" t="s">
        <v>126</v>
      </c>
      <c r="D84" s="110" t="s">
        <v>90</v>
      </c>
      <c r="E84" s="70">
        <v>9.8</v>
      </c>
      <c r="F84" s="70">
        <v>7.9</v>
      </c>
      <c r="G84" s="70">
        <v>8.65</v>
      </c>
      <c r="H84" s="70">
        <v>8.6</v>
      </c>
      <c r="I84" s="70">
        <v>9.45</v>
      </c>
      <c r="J84" s="70">
        <v>8.75</v>
      </c>
      <c r="K84" s="117"/>
      <c r="L84" s="115"/>
    </row>
    <row r="85" spans="2:12" ht="15" customHeight="1">
      <c r="B85" s="126" t="s">
        <v>239</v>
      </c>
      <c r="C85" s="109" t="s">
        <v>103</v>
      </c>
      <c r="D85" s="110" t="s">
        <v>211</v>
      </c>
      <c r="E85" s="70">
        <v>9.6</v>
      </c>
      <c r="F85" s="70">
        <v>6.8</v>
      </c>
      <c r="G85" s="70">
        <v>6.6</v>
      </c>
      <c r="H85" s="70">
        <v>8.9</v>
      </c>
      <c r="I85" s="70">
        <v>9.3</v>
      </c>
      <c r="J85" s="70">
        <v>8.15</v>
      </c>
      <c r="K85" s="117"/>
      <c r="L85" s="115"/>
    </row>
    <row r="86" spans="2:12" ht="15" customHeight="1">
      <c r="B86" s="126" t="s">
        <v>240</v>
      </c>
      <c r="C86" s="77" t="s">
        <v>66</v>
      </c>
      <c r="D86" s="108" t="s">
        <v>216</v>
      </c>
      <c r="E86" s="70">
        <v>9.05</v>
      </c>
      <c r="F86" s="70">
        <v>6.8</v>
      </c>
      <c r="G86" s="70">
        <v>7.45</v>
      </c>
      <c r="H86" s="70">
        <v>8.55</v>
      </c>
      <c r="I86" s="70">
        <v>8.2</v>
      </c>
      <c r="J86" s="70">
        <v>8.05</v>
      </c>
      <c r="K86" s="117"/>
      <c r="L86" s="115"/>
    </row>
    <row r="87" spans="2:12" ht="15" customHeight="1">
      <c r="B87" s="126" t="s">
        <v>241</v>
      </c>
      <c r="C87" s="109" t="s">
        <v>242</v>
      </c>
      <c r="D87" s="110" t="s">
        <v>90</v>
      </c>
      <c r="E87" s="16">
        <v>7.75</v>
      </c>
      <c r="F87" s="16">
        <v>6.7</v>
      </c>
      <c r="G87" s="16">
        <v>8.3</v>
      </c>
      <c r="H87" s="16">
        <v>8</v>
      </c>
      <c r="I87" s="16">
        <v>9</v>
      </c>
      <c r="J87" s="16">
        <v>8.3</v>
      </c>
      <c r="K87" s="117"/>
      <c r="L87" s="115"/>
    </row>
    <row r="88" spans="2:12" ht="15" customHeight="1">
      <c r="B88" s="118"/>
      <c r="C88" s="59"/>
      <c r="D88" s="60"/>
      <c r="E88" s="25">
        <f aca="true" t="shared" si="14" ref="E88:J88">IF(SUM(E84:E87)&gt;0,LARGE(E84:E87,1)+LARGE(E84:E87,2)+LARGE(E84:E87,3))</f>
        <v>28.45</v>
      </c>
      <c r="F88" s="25">
        <f t="shared" si="14"/>
        <v>21.5</v>
      </c>
      <c r="G88" s="25">
        <f t="shared" si="14"/>
        <v>24.400000000000002</v>
      </c>
      <c r="H88" s="25">
        <f t="shared" si="14"/>
        <v>26.05</v>
      </c>
      <c r="I88" s="25">
        <f t="shared" si="14"/>
        <v>27.75</v>
      </c>
      <c r="J88" s="25">
        <f t="shared" si="14"/>
        <v>25.200000000000003</v>
      </c>
      <c r="K88" s="7">
        <f>SUM(E88:J88)</f>
        <v>153.35000000000002</v>
      </c>
      <c r="L88" s="115"/>
    </row>
    <row r="89" spans="1:12" ht="15" customHeight="1">
      <c r="A89" s="14" t="s">
        <v>41</v>
      </c>
      <c r="B89" s="116" t="s">
        <v>315</v>
      </c>
      <c r="C89" s="8"/>
      <c r="D89" s="13"/>
      <c r="K89" s="117"/>
      <c r="L89" s="115"/>
    </row>
    <row r="90" spans="2:12" ht="15" customHeight="1">
      <c r="B90" s="126" t="s">
        <v>316</v>
      </c>
      <c r="C90" s="109" t="s">
        <v>80</v>
      </c>
      <c r="D90" s="110" t="s">
        <v>90</v>
      </c>
      <c r="E90" s="70">
        <v>10</v>
      </c>
      <c r="F90" s="70">
        <v>7.4</v>
      </c>
      <c r="G90" s="70">
        <v>6.9</v>
      </c>
      <c r="H90" s="70">
        <v>8</v>
      </c>
      <c r="I90" s="70">
        <v>9.25</v>
      </c>
      <c r="J90" s="70">
        <v>7.8</v>
      </c>
      <c r="K90" s="117"/>
      <c r="L90" s="115"/>
    </row>
    <row r="91" spans="2:12" ht="15" customHeight="1">
      <c r="B91" s="126" t="s">
        <v>317</v>
      </c>
      <c r="C91" s="109" t="s">
        <v>74</v>
      </c>
      <c r="D91" s="110" t="s">
        <v>211</v>
      </c>
      <c r="E91" s="70">
        <v>9.3</v>
      </c>
      <c r="F91" s="70">
        <v>7.05</v>
      </c>
      <c r="G91" s="70">
        <v>7.25</v>
      </c>
      <c r="H91" s="70">
        <v>8.1</v>
      </c>
      <c r="I91" s="70">
        <v>9.2</v>
      </c>
      <c r="J91" s="70">
        <v>7.8</v>
      </c>
      <c r="K91" s="117"/>
      <c r="L91" s="115"/>
    </row>
    <row r="92" spans="2:12" ht="15" customHeight="1">
      <c r="B92" s="126" t="s">
        <v>318</v>
      </c>
      <c r="C92" s="77" t="s">
        <v>29</v>
      </c>
      <c r="D92" s="108" t="s">
        <v>90</v>
      </c>
      <c r="E92" s="70">
        <v>10.3</v>
      </c>
      <c r="F92" s="70">
        <v>8.1</v>
      </c>
      <c r="G92" s="70">
        <v>9.3</v>
      </c>
      <c r="H92" s="70">
        <v>9.45</v>
      </c>
      <c r="I92" s="70">
        <v>8.3</v>
      </c>
      <c r="J92" s="70">
        <v>7.6</v>
      </c>
      <c r="K92" s="117"/>
      <c r="L92" s="115"/>
    </row>
    <row r="93" spans="2:12" ht="15" customHeight="1">
      <c r="B93" s="118"/>
      <c r="C93" s="59"/>
      <c r="D93" s="60"/>
      <c r="E93" s="25">
        <f aca="true" t="shared" si="15" ref="E93:J93">IF(SUM(E90:E92)&gt;0,LARGE(E90:E92,1)+LARGE(E90:E92,2)+LARGE(E90:E92,3))</f>
        <v>29.6</v>
      </c>
      <c r="F93" s="25">
        <f t="shared" si="15"/>
        <v>22.55</v>
      </c>
      <c r="G93" s="25">
        <f t="shared" si="15"/>
        <v>23.450000000000003</v>
      </c>
      <c r="H93" s="25">
        <f t="shared" si="15"/>
        <v>25.549999999999997</v>
      </c>
      <c r="I93" s="25">
        <f t="shared" si="15"/>
        <v>26.75</v>
      </c>
      <c r="J93" s="25">
        <f t="shared" si="15"/>
        <v>23.2</v>
      </c>
      <c r="K93" s="7">
        <f>SUM(E93:J93)</f>
        <v>151.1</v>
      </c>
      <c r="L93" s="115"/>
    </row>
    <row r="94" spans="1:12" ht="15" customHeight="1">
      <c r="A94" s="14" t="s">
        <v>42</v>
      </c>
      <c r="B94" s="116" t="s">
        <v>99</v>
      </c>
      <c r="C94" s="8"/>
      <c r="D94" s="13"/>
      <c r="K94" s="117"/>
      <c r="L94" s="115"/>
    </row>
    <row r="95" spans="2:12" ht="15" customHeight="1">
      <c r="B95" s="126" t="s">
        <v>298</v>
      </c>
      <c r="C95" s="109" t="s">
        <v>183</v>
      </c>
      <c r="D95" s="110" t="s">
        <v>216</v>
      </c>
      <c r="E95" s="70">
        <v>8.8</v>
      </c>
      <c r="F95" s="70">
        <v>5.6</v>
      </c>
      <c r="G95" s="70">
        <v>6</v>
      </c>
      <c r="H95" s="70">
        <v>9.35</v>
      </c>
      <c r="I95" s="70">
        <v>7.65</v>
      </c>
      <c r="J95" s="70">
        <v>6.4</v>
      </c>
      <c r="K95" s="117"/>
      <c r="L95" s="115"/>
    </row>
    <row r="96" spans="2:12" ht="15" customHeight="1">
      <c r="B96" s="126" t="s">
        <v>299</v>
      </c>
      <c r="C96" s="109" t="s">
        <v>300</v>
      </c>
      <c r="D96" s="110" t="s">
        <v>211</v>
      </c>
      <c r="E96" s="70">
        <v>7.6</v>
      </c>
      <c r="F96" s="70">
        <v>5.4</v>
      </c>
      <c r="G96" s="70">
        <v>6.3</v>
      </c>
      <c r="H96" s="70">
        <v>8.2</v>
      </c>
      <c r="I96" s="70">
        <v>7.1</v>
      </c>
      <c r="J96" s="70">
        <v>7.2</v>
      </c>
      <c r="K96" s="117"/>
      <c r="L96" s="115"/>
    </row>
    <row r="97" spans="2:12" ht="15" customHeight="1">
      <c r="B97" s="126" t="s">
        <v>301</v>
      </c>
      <c r="C97" s="77" t="s">
        <v>302</v>
      </c>
      <c r="D97" s="108" t="s">
        <v>90</v>
      </c>
      <c r="E97" s="70">
        <v>8.9</v>
      </c>
      <c r="F97" s="70">
        <v>7.1</v>
      </c>
      <c r="G97" s="70">
        <v>8.1</v>
      </c>
      <c r="H97" s="70">
        <v>9.3</v>
      </c>
      <c r="I97" s="70">
        <v>8.85</v>
      </c>
      <c r="J97" s="70">
        <v>8.65</v>
      </c>
      <c r="K97" s="117"/>
      <c r="L97" s="115"/>
    </row>
    <row r="98" spans="2:12" ht="15" customHeight="1">
      <c r="B98" s="118"/>
      <c r="C98" s="59"/>
      <c r="D98" s="60"/>
      <c r="E98" s="25">
        <f aca="true" t="shared" si="16" ref="E98:J98">IF(SUM(E95:E97)&gt;0,LARGE(E95:E97,1)+LARGE(E95:E97,2)+LARGE(E95:E97,3))</f>
        <v>25.300000000000004</v>
      </c>
      <c r="F98" s="25">
        <f t="shared" si="16"/>
        <v>18.1</v>
      </c>
      <c r="G98" s="25">
        <f t="shared" si="16"/>
        <v>20.4</v>
      </c>
      <c r="H98" s="25">
        <f t="shared" si="16"/>
        <v>26.849999999999998</v>
      </c>
      <c r="I98" s="25">
        <f t="shared" si="16"/>
        <v>23.6</v>
      </c>
      <c r="J98" s="25">
        <f t="shared" si="16"/>
        <v>22.25</v>
      </c>
      <c r="K98" s="7">
        <f>SUM(E98:J98)</f>
        <v>136.5</v>
      </c>
      <c r="L98" s="115"/>
    </row>
    <row r="99" spans="1:11" ht="33">
      <c r="A99" s="10"/>
      <c r="B99" s="74"/>
      <c r="C99" s="2"/>
      <c r="E99" s="107"/>
      <c r="F99" s="107"/>
      <c r="G99" s="107"/>
      <c r="H99" s="107"/>
      <c r="I99" s="107"/>
      <c r="J99" s="107"/>
      <c r="K99" s="9"/>
    </row>
    <row r="100" spans="1:11" ht="18">
      <c r="A100" s="14"/>
      <c r="B100" s="116"/>
      <c r="C100" s="8"/>
      <c r="D100" s="13"/>
      <c r="K100" s="117"/>
    </row>
  </sheetData>
  <sheetProtection/>
  <mergeCells count="3">
    <mergeCell ref="A1:K1"/>
    <mergeCell ref="A2:K2"/>
    <mergeCell ref="A3:K3"/>
  </mergeCells>
  <printOptions/>
  <pageMargins left="0.5511811023622047" right="0.15748031496062992" top="0.31496062992125984" bottom="0.196850393700787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8"/>
  <sheetViews>
    <sheetView zoomScalePageLayoutView="0" workbookViewId="0" topLeftCell="A1">
      <selection activeCell="C47" sqref="C47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6.37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0" hidden="1" customWidth="1"/>
    <col min="17" max="17" width="5.75390625" style="13" customWidth="1"/>
    <col min="18" max="18" width="4.875" style="15" customWidth="1"/>
    <col min="19" max="19" width="4.875" style="2" customWidth="1"/>
    <col min="20" max="20" width="3.0039062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75390625" style="1" customWidth="1"/>
    <col min="31" max="16384" width="9.125" style="1" customWidth="1"/>
  </cols>
  <sheetData>
    <row r="1" spans="1:30" ht="27" customHeight="1">
      <c r="A1" s="200" t="s">
        <v>345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19" ht="6.75" customHeight="1">
      <c r="A3" s="14"/>
      <c r="B3" s="13"/>
      <c r="C3" s="30"/>
      <c r="D3" s="30"/>
      <c r="F3" s="14"/>
      <c r="G3" s="14"/>
      <c r="I3" s="14"/>
      <c r="J3" s="14"/>
      <c r="K3" s="14"/>
      <c r="M3" s="1"/>
      <c r="N3" s="1"/>
      <c r="O3" s="1"/>
      <c r="P3" s="29"/>
      <c r="Q3" s="1"/>
      <c r="R3" s="1"/>
      <c r="S3" s="1"/>
    </row>
    <row r="4" spans="1:30" ht="15.75">
      <c r="A4" s="199" t="s">
        <v>322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</row>
    <row r="5" spans="1:28" s="107" customFormat="1" ht="6.75" customHeight="1" thickBot="1">
      <c r="A5" s="13"/>
      <c r="B5" s="8"/>
      <c r="C5" s="28"/>
      <c r="D5" s="29"/>
      <c r="E5" s="42"/>
      <c r="F5" s="12"/>
      <c r="G5" s="13"/>
      <c r="H5" s="30"/>
      <c r="I5" s="13"/>
      <c r="J5" s="15"/>
      <c r="K5" s="13"/>
      <c r="L5" s="30"/>
      <c r="M5" s="13"/>
      <c r="N5" s="15"/>
      <c r="O5" s="13"/>
      <c r="P5" s="30"/>
      <c r="Q5" s="13"/>
      <c r="R5" s="15"/>
      <c r="S5" s="9"/>
      <c r="T5" s="31"/>
      <c r="X5" s="31"/>
      <c r="AB5" s="31"/>
    </row>
    <row r="6" spans="1:30" s="19" customFormat="1" ht="40.5" customHeight="1">
      <c r="A6" s="24" t="s">
        <v>14</v>
      </c>
      <c r="B6" s="33" t="s">
        <v>15</v>
      </c>
      <c r="C6" s="32" t="s">
        <v>16</v>
      </c>
      <c r="D6" s="32"/>
      <c r="E6" s="136"/>
      <c r="F6" s="201"/>
      <c r="G6" s="202"/>
      <c r="H6" s="202"/>
      <c r="I6" s="203"/>
      <c r="J6" s="201"/>
      <c r="K6" s="202"/>
      <c r="L6" s="202"/>
      <c r="M6" s="203"/>
      <c r="N6" s="201"/>
      <c r="O6" s="202"/>
      <c r="P6" s="202"/>
      <c r="Q6" s="203"/>
      <c r="R6" s="201"/>
      <c r="S6" s="202"/>
      <c r="T6" s="202"/>
      <c r="U6" s="203"/>
      <c r="V6" s="201"/>
      <c r="W6" s="202"/>
      <c r="X6" s="202"/>
      <c r="Y6" s="203"/>
      <c r="Z6" s="201"/>
      <c r="AA6" s="202"/>
      <c r="AB6" s="202"/>
      <c r="AC6" s="203"/>
      <c r="AD6" s="18" t="s">
        <v>0</v>
      </c>
    </row>
    <row r="7" spans="1:30" s="20" customFormat="1" ht="19.5" customHeight="1" thickBot="1">
      <c r="A7" s="138"/>
      <c r="B7" s="134"/>
      <c r="C7" s="135"/>
      <c r="D7" s="135"/>
      <c r="E7" s="137"/>
      <c r="F7" s="139" t="s">
        <v>104</v>
      </c>
      <c r="G7" s="140" t="s">
        <v>176</v>
      </c>
      <c r="H7" s="141"/>
      <c r="I7" s="142" t="s">
        <v>0</v>
      </c>
      <c r="J7" s="139" t="s">
        <v>104</v>
      </c>
      <c r="K7" s="140" t="s">
        <v>176</v>
      </c>
      <c r="L7" s="141"/>
      <c r="M7" s="142" t="s">
        <v>0</v>
      </c>
      <c r="N7" s="139" t="s">
        <v>104</v>
      </c>
      <c r="O7" s="140" t="s">
        <v>176</v>
      </c>
      <c r="P7" s="141"/>
      <c r="Q7" s="142" t="s">
        <v>0</v>
      </c>
      <c r="R7" s="139" t="s">
        <v>104</v>
      </c>
      <c r="S7" s="140" t="s">
        <v>176</v>
      </c>
      <c r="T7" s="141"/>
      <c r="U7" s="142" t="s">
        <v>0</v>
      </c>
      <c r="V7" s="139" t="s">
        <v>104</v>
      </c>
      <c r="W7" s="140" t="s">
        <v>176</v>
      </c>
      <c r="X7" s="141"/>
      <c r="Y7" s="142" t="s">
        <v>0</v>
      </c>
      <c r="Z7" s="139" t="s">
        <v>104</v>
      </c>
      <c r="AA7" s="140" t="s">
        <v>176</v>
      </c>
      <c r="AB7" s="141"/>
      <c r="AC7" s="142" t="s">
        <v>0</v>
      </c>
      <c r="AD7" s="133"/>
    </row>
    <row r="8" spans="1:33" s="21" customFormat="1" ht="14.25" customHeight="1">
      <c r="A8" s="45" t="s">
        <v>1</v>
      </c>
      <c r="B8" s="166" t="s">
        <v>130</v>
      </c>
      <c r="C8" s="147" t="s">
        <v>27</v>
      </c>
      <c r="D8" s="164" t="s">
        <v>90</v>
      </c>
      <c r="E8" s="147" t="s">
        <v>131</v>
      </c>
      <c r="F8" s="53">
        <v>3.4</v>
      </c>
      <c r="G8" s="46">
        <v>8.65</v>
      </c>
      <c r="H8" s="47"/>
      <c r="I8" s="54">
        <f aca="true" t="shared" si="0" ref="I8:I39">F8+G8-H8</f>
        <v>12.05</v>
      </c>
      <c r="J8" s="57">
        <v>1.2</v>
      </c>
      <c r="K8" s="46">
        <v>8.3</v>
      </c>
      <c r="L8" s="47"/>
      <c r="M8" s="49">
        <f aca="true" t="shared" si="1" ref="M8:M39">J8+K8-L8</f>
        <v>9.5</v>
      </c>
      <c r="N8" s="53">
        <v>1.9</v>
      </c>
      <c r="O8" s="46">
        <v>9.5</v>
      </c>
      <c r="P8" s="47"/>
      <c r="Q8" s="54">
        <f aca="true" t="shared" si="2" ref="Q8:Q39">N8+O8-P8</f>
        <v>11.4</v>
      </c>
      <c r="R8" s="57">
        <v>1</v>
      </c>
      <c r="S8" s="46">
        <v>9.1</v>
      </c>
      <c r="T8" s="47"/>
      <c r="U8" s="49">
        <f aca="true" t="shared" si="3" ref="U8:U39">R8+S8-T8</f>
        <v>10.1</v>
      </c>
      <c r="V8" s="53">
        <v>3.2</v>
      </c>
      <c r="W8" s="46">
        <v>8.7</v>
      </c>
      <c r="X8" s="47"/>
      <c r="Y8" s="54">
        <f aca="true" t="shared" si="4" ref="Y8:Y39">V8+W8-X8</f>
        <v>11.899999999999999</v>
      </c>
      <c r="Z8" s="57">
        <v>0.6</v>
      </c>
      <c r="AA8" s="46">
        <v>8.9</v>
      </c>
      <c r="AB8" s="47"/>
      <c r="AC8" s="49">
        <f aca="true" t="shared" si="5" ref="AC8:AC39">Z8+AA8-AB8</f>
        <v>9.5</v>
      </c>
      <c r="AD8" s="113">
        <f aca="true" t="shared" si="6" ref="AD8:AD39">I8+M8+Q8+U8+Y8+AC8</f>
        <v>64.45</v>
      </c>
      <c r="AF8" s="1"/>
      <c r="AG8" s="2"/>
    </row>
    <row r="9" spans="1:30" s="21" customFormat="1" ht="14.25" customHeight="1">
      <c r="A9" s="48" t="s">
        <v>2</v>
      </c>
      <c r="B9" s="145" t="s">
        <v>145</v>
      </c>
      <c r="C9" s="63" t="s">
        <v>150</v>
      </c>
      <c r="D9" s="111" t="s">
        <v>90</v>
      </c>
      <c r="E9" s="63" t="s">
        <v>112</v>
      </c>
      <c r="F9" s="55">
        <v>2.6</v>
      </c>
      <c r="G9" s="26">
        <v>8.7</v>
      </c>
      <c r="H9" s="41"/>
      <c r="I9" s="56">
        <f t="shared" si="0"/>
        <v>11.299999999999999</v>
      </c>
      <c r="J9" s="58">
        <v>0.6</v>
      </c>
      <c r="K9" s="26">
        <v>8.6</v>
      </c>
      <c r="L9" s="41"/>
      <c r="M9" s="50">
        <f t="shared" si="1"/>
        <v>9.2</v>
      </c>
      <c r="N9" s="55">
        <v>1.9</v>
      </c>
      <c r="O9" s="26">
        <v>8.55</v>
      </c>
      <c r="P9" s="41"/>
      <c r="Q9" s="56">
        <f t="shared" si="2"/>
        <v>10.450000000000001</v>
      </c>
      <c r="R9" s="58">
        <v>1</v>
      </c>
      <c r="S9" s="26">
        <v>9.15</v>
      </c>
      <c r="T9" s="41"/>
      <c r="U9" s="50">
        <f t="shared" si="3"/>
        <v>10.15</v>
      </c>
      <c r="V9" s="55">
        <v>1.8</v>
      </c>
      <c r="W9" s="26">
        <v>8.9</v>
      </c>
      <c r="X9" s="41"/>
      <c r="Y9" s="56">
        <f t="shared" si="4"/>
        <v>10.700000000000001</v>
      </c>
      <c r="Z9" s="58">
        <v>0.6</v>
      </c>
      <c r="AA9" s="26">
        <v>9</v>
      </c>
      <c r="AB9" s="41"/>
      <c r="AC9" s="50">
        <f t="shared" si="5"/>
        <v>9.6</v>
      </c>
      <c r="AD9" s="114">
        <f t="shared" si="6"/>
        <v>61.400000000000006</v>
      </c>
    </row>
    <row r="10" spans="1:30" s="21" customFormat="1" ht="14.25" customHeight="1">
      <c r="A10" s="48" t="s">
        <v>3</v>
      </c>
      <c r="B10" s="145" t="s">
        <v>256</v>
      </c>
      <c r="C10" s="63" t="s">
        <v>27</v>
      </c>
      <c r="D10" s="111" t="s">
        <v>90</v>
      </c>
      <c r="E10" s="63" t="s">
        <v>62</v>
      </c>
      <c r="F10" s="55">
        <v>2.4</v>
      </c>
      <c r="G10" s="26">
        <v>9.15</v>
      </c>
      <c r="H10" s="41"/>
      <c r="I10" s="56">
        <f t="shared" si="0"/>
        <v>11.55</v>
      </c>
      <c r="J10" s="58">
        <v>0.6</v>
      </c>
      <c r="K10" s="26">
        <v>7.8</v>
      </c>
      <c r="L10" s="41"/>
      <c r="M10" s="50">
        <f t="shared" si="1"/>
        <v>8.4</v>
      </c>
      <c r="N10" s="55">
        <v>1.8</v>
      </c>
      <c r="O10" s="26">
        <v>8.3</v>
      </c>
      <c r="P10" s="41"/>
      <c r="Q10" s="56">
        <f t="shared" si="2"/>
        <v>10.100000000000001</v>
      </c>
      <c r="R10" s="58">
        <v>1</v>
      </c>
      <c r="S10" s="26">
        <v>9.65</v>
      </c>
      <c r="T10" s="41"/>
      <c r="U10" s="50">
        <f t="shared" si="3"/>
        <v>10.65</v>
      </c>
      <c r="V10" s="55">
        <v>1.8</v>
      </c>
      <c r="W10" s="26">
        <v>8.45</v>
      </c>
      <c r="X10" s="41"/>
      <c r="Y10" s="56">
        <f t="shared" si="4"/>
        <v>10.25</v>
      </c>
      <c r="Z10" s="58">
        <v>0.7</v>
      </c>
      <c r="AA10" s="26">
        <v>8.8</v>
      </c>
      <c r="AB10" s="41"/>
      <c r="AC10" s="50">
        <f t="shared" si="5"/>
        <v>9.5</v>
      </c>
      <c r="AD10" s="114">
        <f t="shared" si="6"/>
        <v>60.45</v>
      </c>
    </row>
    <row r="11" spans="1:30" s="21" customFormat="1" ht="14.25" customHeight="1">
      <c r="A11" s="48" t="s">
        <v>4</v>
      </c>
      <c r="B11" s="145" t="s">
        <v>231</v>
      </c>
      <c r="C11" s="63" t="s">
        <v>232</v>
      </c>
      <c r="D11" s="111" t="s">
        <v>90</v>
      </c>
      <c r="E11" s="63" t="s">
        <v>115</v>
      </c>
      <c r="F11" s="55">
        <v>3</v>
      </c>
      <c r="G11" s="26">
        <v>9.15</v>
      </c>
      <c r="H11" s="41"/>
      <c r="I11" s="56">
        <f t="shared" si="0"/>
        <v>12.15</v>
      </c>
      <c r="J11" s="58">
        <v>0</v>
      </c>
      <c r="K11" s="26">
        <v>8.1</v>
      </c>
      <c r="L11" s="41"/>
      <c r="M11" s="50">
        <f t="shared" si="1"/>
        <v>8.1</v>
      </c>
      <c r="N11" s="55">
        <v>1.2</v>
      </c>
      <c r="O11" s="26">
        <v>8.6</v>
      </c>
      <c r="P11" s="41"/>
      <c r="Q11" s="56">
        <f t="shared" si="2"/>
        <v>9.799999999999999</v>
      </c>
      <c r="R11" s="58">
        <v>1</v>
      </c>
      <c r="S11" s="26">
        <v>9.65</v>
      </c>
      <c r="T11" s="41"/>
      <c r="U11" s="50">
        <f t="shared" si="3"/>
        <v>10.65</v>
      </c>
      <c r="V11" s="55">
        <v>0.6</v>
      </c>
      <c r="W11" s="26">
        <v>9.35</v>
      </c>
      <c r="X11" s="41"/>
      <c r="Y11" s="56">
        <f t="shared" si="4"/>
        <v>9.95</v>
      </c>
      <c r="Z11" s="58">
        <v>0</v>
      </c>
      <c r="AA11" s="26">
        <v>9.2</v>
      </c>
      <c r="AB11" s="41"/>
      <c r="AC11" s="50">
        <f t="shared" si="5"/>
        <v>9.2</v>
      </c>
      <c r="AD11" s="114">
        <f t="shared" si="6"/>
        <v>59.849999999999994</v>
      </c>
    </row>
    <row r="12" spans="1:30" s="21" customFormat="1" ht="14.25" customHeight="1">
      <c r="A12" s="48" t="s">
        <v>4</v>
      </c>
      <c r="B12" s="145" t="s">
        <v>310</v>
      </c>
      <c r="C12" s="165" t="s">
        <v>68</v>
      </c>
      <c r="D12" s="112" t="s">
        <v>90</v>
      </c>
      <c r="E12" s="63" t="s">
        <v>121</v>
      </c>
      <c r="F12" s="55">
        <v>2.1</v>
      </c>
      <c r="G12" s="26">
        <v>8.8</v>
      </c>
      <c r="H12" s="41"/>
      <c r="I12" s="56">
        <f t="shared" si="0"/>
        <v>10.9</v>
      </c>
      <c r="J12" s="58">
        <v>0.6</v>
      </c>
      <c r="K12" s="26">
        <v>8.7</v>
      </c>
      <c r="L12" s="41"/>
      <c r="M12" s="50">
        <f t="shared" si="1"/>
        <v>9.299999999999999</v>
      </c>
      <c r="N12" s="55">
        <v>1.9</v>
      </c>
      <c r="O12" s="26">
        <v>8.4</v>
      </c>
      <c r="P12" s="41"/>
      <c r="Q12" s="56">
        <f t="shared" si="2"/>
        <v>10.3</v>
      </c>
      <c r="R12" s="58">
        <v>1</v>
      </c>
      <c r="S12" s="26">
        <v>9</v>
      </c>
      <c r="T12" s="41"/>
      <c r="U12" s="50">
        <f t="shared" si="3"/>
        <v>10</v>
      </c>
      <c r="V12" s="55">
        <v>1.8</v>
      </c>
      <c r="W12" s="26">
        <v>8</v>
      </c>
      <c r="X12" s="41"/>
      <c r="Y12" s="56">
        <f t="shared" si="4"/>
        <v>9.8</v>
      </c>
      <c r="Z12" s="58">
        <v>0.6</v>
      </c>
      <c r="AA12" s="26">
        <v>8.95</v>
      </c>
      <c r="AB12" s="41"/>
      <c r="AC12" s="50">
        <f t="shared" si="5"/>
        <v>9.549999999999999</v>
      </c>
      <c r="AD12" s="114">
        <f t="shared" si="6"/>
        <v>59.849999999999994</v>
      </c>
    </row>
    <row r="13" spans="1:31" s="21" customFormat="1" ht="14.25" customHeight="1">
      <c r="A13" s="48" t="s">
        <v>6</v>
      </c>
      <c r="B13" s="145" t="s">
        <v>292</v>
      </c>
      <c r="C13" s="63" t="s">
        <v>293</v>
      </c>
      <c r="D13" s="111" t="s">
        <v>90</v>
      </c>
      <c r="E13" s="63" t="s">
        <v>97</v>
      </c>
      <c r="F13" s="55">
        <v>2.6</v>
      </c>
      <c r="G13" s="26">
        <v>8.35</v>
      </c>
      <c r="H13" s="41"/>
      <c r="I13" s="56">
        <f t="shared" si="0"/>
        <v>10.95</v>
      </c>
      <c r="J13" s="58">
        <v>0.6</v>
      </c>
      <c r="K13" s="26">
        <v>8.3</v>
      </c>
      <c r="L13" s="41"/>
      <c r="M13" s="50">
        <f t="shared" si="1"/>
        <v>8.9</v>
      </c>
      <c r="N13" s="55">
        <v>1.2</v>
      </c>
      <c r="O13" s="26">
        <v>8.25</v>
      </c>
      <c r="P13" s="41"/>
      <c r="Q13" s="56">
        <f t="shared" si="2"/>
        <v>9.45</v>
      </c>
      <c r="R13" s="58">
        <v>1</v>
      </c>
      <c r="S13" s="26">
        <v>8.7</v>
      </c>
      <c r="T13" s="41"/>
      <c r="U13" s="50">
        <f t="shared" si="3"/>
        <v>9.7</v>
      </c>
      <c r="V13" s="55">
        <v>1.8</v>
      </c>
      <c r="W13" s="26">
        <v>8.8</v>
      </c>
      <c r="X13" s="41"/>
      <c r="Y13" s="56">
        <f t="shared" si="4"/>
        <v>10.600000000000001</v>
      </c>
      <c r="Z13" s="58">
        <v>0</v>
      </c>
      <c r="AA13" s="26">
        <v>9.15</v>
      </c>
      <c r="AB13" s="41"/>
      <c r="AC13" s="50">
        <f t="shared" si="5"/>
        <v>9.15</v>
      </c>
      <c r="AD13" s="114">
        <f t="shared" si="6"/>
        <v>58.75</v>
      </c>
      <c r="AE13" s="22"/>
    </row>
    <row r="14" spans="1:30" s="20" customFormat="1" ht="14.25" customHeight="1">
      <c r="A14" s="48" t="s">
        <v>7</v>
      </c>
      <c r="B14" s="145" t="s">
        <v>234</v>
      </c>
      <c r="C14" s="165" t="s">
        <v>70</v>
      </c>
      <c r="D14" s="112" t="s">
        <v>90</v>
      </c>
      <c r="E14" s="63" t="s">
        <v>115</v>
      </c>
      <c r="F14" s="55">
        <v>3</v>
      </c>
      <c r="G14" s="26">
        <v>8.4</v>
      </c>
      <c r="H14" s="41"/>
      <c r="I14" s="56">
        <f t="shared" si="0"/>
        <v>11.4</v>
      </c>
      <c r="J14" s="58">
        <v>0</v>
      </c>
      <c r="K14" s="26">
        <v>7.7</v>
      </c>
      <c r="L14" s="41"/>
      <c r="M14" s="50">
        <f t="shared" si="1"/>
        <v>7.7</v>
      </c>
      <c r="N14" s="55">
        <v>1.2</v>
      </c>
      <c r="O14" s="26">
        <v>8.75</v>
      </c>
      <c r="P14" s="41"/>
      <c r="Q14" s="56">
        <f t="shared" si="2"/>
        <v>9.95</v>
      </c>
      <c r="R14" s="58">
        <v>1</v>
      </c>
      <c r="S14" s="26">
        <v>9.65</v>
      </c>
      <c r="T14" s="41"/>
      <c r="U14" s="50">
        <f t="shared" si="3"/>
        <v>10.65</v>
      </c>
      <c r="V14" s="55">
        <v>0.6</v>
      </c>
      <c r="W14" s="26">
        <v>9.15</v>
      </c>
      <c r="X14" s="41"/>
      <c r="Y14" s="56">
        <f t="shared" si="4"/>
        <v>9.75</v>
      </c>
      <c r="Z14" s="58">
        <v>0</v>
      </c>
      <c r="AA14" s="26">
        <v>9.25</v>
      </c>
      <c r="AB14" s="41"/>
      <c r="AC14" s="50">
        <f t="shared" si="5"/>
        <v>9.25</v>
      </c>
      <c r="AD14" s="114">
        <f t="shared" si="6"/>
        <v>58.7</v>
      </c>
    </row>
    <row r="15" spans="1:30" s="20" customFormat="1" ht="14.25" customHeight="1">
      <c r="A15" s="48" t="s">
        <v>8</v>
      </c>
      <c r="B15" s="145" t="s">
        <v>311</v>
      </c>
      <c r="C15" s="63" t="s">
        <v>64</v>
      </c>
      <c r="D15" s="111" t="s">
        <v>90</v>
      </c>
      <c r="E15" s="63" t="s">
        <v>200</v>
      </c>
      <c r="F15" s="55">
        <v>1.9</v>
      </c>
      <c r="G15" s="26">
        <v>8.35</v>
      </c>
      <c r="H15" s="41"/>
      <c r="I15" s="56">
        <f t="shared" si="0"/>
        <v>10.25</v>
      </c>
      <c r="J15" s="58">
        <v>0.6</v>
      </c>
      <c r="K15" s="26">
        <v>8.3</v>
      </c>
      <c r="L15" s="41"/>
      <c r="M15" s="50">
        <f t="shared" si="1"/>
        <v>8.9</v>
      </c>
      <c r="N15" s="55">
        <v>1.2</v>
      </c>
      <c r="O15" s="26">
        <v>8.7</v>
      </c>
      <c r="P15" s="41"/>
      <c r="Q15" s="56">
        <f t="shared" si="2"/>
        <v>9.899999999999999</v>
      </c>
      <c r="R15" s="58">
        <v>1</v>
      </c>
      <c r="S15" s="26">
        <v>9.3</v>
      </c>
      <c r="T15" s="41"/>
      <c r="U15" s="50">
        <f t="shared" si="3"/>
        <v>10.3</v>
      </c>
      <c r="V15" s="55">
        <v>0.6</v>
      </c>
      <c r="W15" s="26">
        <v>9.4</v>
      </c>
      <c r="X15" s="41"/>
      <c r="Y15" s="56">
        <f t="shared" si="4"/>
        <v>10</v>
      </c>
      <c r="Z15" s="58">
        <v>0</v>
      </c>
      <c r="AA15" s="26">
        <v>9.3</v>
      </c>
      <c r="AB15" s="41"/>
      <c r="AC15" s="50">
        <f t="shared" si="5"/>
        <v>9.3</v>
      </c>
      <c r="AD15" s="114">
        <f t="shared" si="6"/>
        <v>58.64999999999999</v>
      </c>
    </row>
    <row r="16" spans="1:30" ht="14.25" customHeight="1">
      <c r="A16" s="185" t="s">
        <v>9</v>
      </c>
      <c r="B16" s="186" t="s">
        <v>304</v>
      </c>
      <c r="C16" s="187" t="s">
        <v>74</v>
      </c>
      <c r="D16" s="188" t="s">
        <v>90</v>
      </c>
      <c r="E16" s="187" t="s">
        <v>250</v>
      </c>
      <c r="F16" s="189">
        <v>2.4</v>
      </c>
      <c r="G16" s="190">
        <v>7.95</v>
      </c>
      <c r="H16" s="191"/>
      <c r="I16" s="192">
        <f t="shared" si="0"/>
        <v>10.35</v>
      </c>
      <c r="J16" s="193">
        <v>0</v>
      </c>
      <c r="K16" s="190">
        <v>8.6</v>
      </c>
      <c r="L16" s="191"/>
      <c r="M16" s="194">
        <f t="shared" si="1"/>
        <v>8.6</v>
      </c>
      <c r="N16" s="189">
        <v>1.2</v>
      </c>
      <c r="O16" s="190">
        <v>8.65</v>
      </c>
      <c r="P16" s="191"/>
      <c r="Q16" s="192">
        <f t="shared" si="2"/>
        <v>9.85</v>
      </c>
      <c r="R16" s="193">
        <v>1</v>
      </c>
      <c r="S16" s="190">
        <v>9.1</v>
      </c>
      <c r="T16" s="191"/>
      <c r="U16" s="194">
        <f t="shared" si="3"/>
        <v>10.1</v>
      </c>
      <c r="V16" s="189">
        <v>0.6</v>
      </c>
      <c r="W16" s="190">
        <v>9.2</v>
      </c>
      <c r="X16" s="191"/>
      <c r="Y16" s="192">
        <f t="shared" si="4"/>
        <v>9.799999999999999</v>
      </c>
      <c r="Z16" s="193">
        <v>0.6</v>
      </c>
      <c r="AA16" s="190">
        <v>8.75</v>
      </c>
      <c r="AB16" s="191"/>
      <c r="AC16" s="194">
        <f t="shared" si="5"/>
        <v>9.35</v>
      </c>
      <c r="AD16" s="195">
        <f t="shared" si="6"/>
        <v>58.05</v>
      </c>
    </row>
    <row r="17" spans="1:30" ht="14.25" customHeight="1">
      <c r="A17" s="48" t="s">
        <v>10</v>
      </c>
      <c r="B17" s="145" t="s">
        <v>146</v>
      </c>
      <c r="C17" s="63" t="s">
        <v>27</v>
      </c>
      <c r="D17" s="111" t="s">
        <v>90</v>
      </c>
      <c r="E17" s="63" t="s">
        <v>112</v>
      </c>
      <c r="F17" s="55">
        <v>1.8</v>
      </c>
      <c r="G17" s="26">
        <v>8.8</v>
      </c>
      <c r="H17" s="41"/>
      <c r="I17" s="56">
        <f t="shared" si="0"/>
        <v>10.600000000000001</v>
      </c>
      <c r="J17" s="58">
        <v>0</v>
      </c>
      <c r="K17" s="26">
        <v>8</v>
      </c>
      <c r="L17" s="41"/>
      <c r="M17" s="50">
        <f t="shared" si="1"/>
        <v>8</v>
      </c>
      <c r="N17" s="55">
        <v>0.6</v>
      </c>
      <c r="O17" s="26">
        <v>8.9</v>
      </c>
      <c r="P17" s="41"/>
      <c r="Q17" s="56">
        <f t="shared" si="2"/>
        <v>9.5</v>
      </c>
      <c r="R17" s="58">
        <v>1</v>
      </c>
      <c r="S17" s="26">
        <v>9.6</v>
      </c>
      <c r="T17" s="41"/>
      <c r="U17" s="50">
        <f t="shared" si="3"/>
        <v>10.6</v>
      </c>
      <c r="V17" s="55">
        <v>0.6</v>
      </c>
      <c r="W17" s="26">
        <v>9.35</v>
      </c>
      <c r="X17" s="41"/>
      <c r="Y17" s="56">
        <f t="shared" si="4"/>
        <v>9.95</v>
      </c>
      <c r="Z17" s="58">
        <v>0</v>
      </c>
      <c r="AA17" s="26">
        <v>9.35</v>
      </c>
      <c r="AB17" s="41"/>
      <c r="AC17" s="50">
        <f t="shared" si="5"/>
        <v>9.35</v>
      </c>
      <c r="AD17" s="114">
        <f t="shared" si="6"/>
        <v>58.00000000000001</v>
      </c>
    </row>
    <row r="18" spans="1:30" ht="14.25" customHeight="1">
      <c r="A18" s="48" t="s">
        <v>11</v>
      </c>
      <c r="B18" s="145" t="s">
        <v>233</v>
      </c>
      <c r="C18" s="63" t="s">
        <v>64</v>
      </c>
      <c r="D18" s="111" t="s">
        <v>211</v>
      </c>
      <c r="E18" s="63" t="s">
        <v>115</v>
      </c>
      <c r="F18" s="55">
        <v>2.5</v>
      </c>
      <c r="G18" s="26">
        <v>8.9</v>
      </c>
      <c r="H18" s="41"/>
      <c r="I18" s="56">
        <f t="shared" si="0"/>
        <v>11.4</v>
      </c>
      <c r="J18" s="58">
        <v>0</v>
      </c>
      <c r="K18" s="26">
        <v>7.7</v>
      </c>
      <c r="L18" s="41"/>
      <c r="M18" s="50">
        <f t="shared" si="1"/>
        <v>7.7</v>
      </c>
      <c r="N18" s="55">
        <v>1.2</v>
      </c>
      <c r="O18" s="26">
        <v>8.4</v>
      </c>
      <c r="P18" s="41"/>
      <c r="Q18" s="56">
        <f t="shared" si="2"/>
        <v>9.6</v>
      </c>
      <c r="R18" s="58">
        <v>1</v>
      </c>
      <c r="S18" s="26">
        <v>9.2</v>
      </c>
      <c r="T18" s="41"/>
      <c r="U18" s="50">
        <f t="shared" si="3"/>
        <v>10.2</v>
      </c>
      <c r="V18" s="55">
        <v>0.6</v>
      </c>
      <c r="W18" s="26">
        <v>9.1</v>
      </c>
      <c r="X18" s="41"/>
      <c r="Y18" s="56">
        <f t="shared" si="4"/>
        <v>9.7</v>
      </c>
      <c r="Z18" s="58">
        <v>0</v>
      </c>
      <c r="AA18" s="26">
        <v>9.15</v>
      </c>
      <c r="AB18" s="41"/>
      <c r="AC18" s="50">
        <f t="shared" si="5"/>
        <v>9.15</v>
      </c>
      <c r="AD18" s="114">
        <f t="shared" si="6"/>
        <v>57.75000000000001</v>
      </c>
    </row>
    <row r="19" spans="1:30" ht="14.25" customHeight="1">
      <c r="A19" s="48" t="s">
        <v>12</v>
      </c>
      <c r="B19" s="145" t="s">
        <v>314</v>
      </c>
      <c r="C19" s="165" t="s">
        <v>96</v>
      </c>
      <c r="D19" s="112" t="s">
        <v>211</v>
      </c>
      <c r="E19" s="63" t="s">
        <v>251</v>
      </c>
      <c r="F19" s="55">
        <v>1.8</v>
      </c>
      <c r="G19" s="26">
        <v>8.6</v>
      </c>
      <c r="H19" s="41"/>
      <c r="I19" s="56">
        <f t="shared" si="0"/>
        <v>10.4</v>
      </c>
      <c r="J19" s="58">
        <v>0</v>
      </c>
      <c r="K19" s="26">
        <v>8.4</v>
      </c>
      <c r="L19" s="41"/>
      <c r="M19" s="50">
        <f t="shared" si="1"/>
        <v>8.4</v>
      </c>
      <c r="N19" s="55">
        <v>1.2</v>
      </c>
      <c r="O19" s="26">
        <v>8.7</v>
      </c>
      <c r="P19" s="41"/>
      <c r="Q19" s="56">
        <f t="shared" si="2"/>
        <v>9.899999999999999</v>
      </c>
      <c r="R19" s="58">
        <v>1</v>
      </c>
      <c r="S19" s="26">
        <v>9.25</v>
      </c>
      <c r="T19" s="41"/>
      <c r="U19" s="50">
        <f t="shared" si="3"/>
        <v>10.25</v>
      </c>
      <c r="V19" s="55">
        <v>0.6</v>
      </c>
      <c r="W19" s="26">
        <v>9.1</v>
      </c>
      <c r="X19" s="41"/>
      <c r="Y19" s="56">
        <f t="shared" si="4"/>
        <v>9.7</v>
      </c>
      <c r="Z19" s="58">
        <v>0</v>
      </c>
      <c r="AA19" s="26">
        <v>8.75</v>
      </c>
      <c r="AB19" s="41"/>
      <c r="AC19" s="50">
        <f t="shared" si="5"/>
        <v>8.75</v>
      </c>
      <c r="AD19" s="114">
        <f t="shared" si="6"/>
        <v>57.400000000000006</v>
      </c>
    </row>
    <row r="20" spans="1:30" ht="14.25" customHeight="1">
      <c r="A20" s="48" t="s">
        <v>13</v>
      </c>
      <c r="B20" s="145" t="s">
        <v>225</v>
      </c>
      <c r="C20" s="63" t="s">
        <v>66</v>
      </c>
      <c r="D20" s="111" t="s">
        <v>90</v>
      </c>
      <c r="E20" s="63" t="s">
        <v>112</v>
      </c>
      <c r="F20" s="55">
        <v>1.2</v>
      </c>
      <c r="G20" s="26">
        <v>9</v>
      </c>
      <c r="H20" s="41"/>
      <c r="I20" s="56">
        <f t="shared" si="0"/>
        <v>10.2</v>
      </c>
      <c r="J20" s="58">
        <v>0</v>
      </c>
      <c r="K20" s="26">
        <v>8.1</v>
      </c>
      <c r="L20" s="41"/>
      <c r="M20" s="50">
        <f t="shared" si="1"/>
        <v>8.1</v>
      </c>
      <c r="N20" s="55">
        <v>0.6</v>
      </c>
      <c r="O20" s="26">
        <v>8.75</v>
      </c>
      <c r="P20" s="41"/>
      <c r="Q20" s="56">
        <f t="shared" si="2"/>
        <v>9.35</v>
      </c>
      <c r="R20" s="58">
        <v>1</v>
      </c>
      <c r="S20" s="26">
        <v>9.35</v>
      </c>
      <c r="T20" s="41"/>
      <c r="U20" s="50">
        <f t="shared" si="3"/>
        <v>10.35</v>
      </c>
      <c r="V20" s="55">
        <v>0.6</v>
      </c>
      <c r="W20" s="26">
        <v>9.35</v>
      </c>
      <c r="X20" s="41"/>
      <c r="Y20" s="56">
        <f t="shared" si="4"/>
        <v>9.95</v>
      </c>
      <c r="Z20" s="58">
        <v>0</v>
      </c>
      <c r="AA20" s="26">
        <v>8.95</v>
      </c>
      <c r="AB20" s="41"/>
      <c r="AC20" s="50">
        <f t="shared" si="5"/>
        <v>8.95</v>
      </c>
      <c r="AD20" s="114">
        <f t="shared" si="6"/>
        <v>56.900000000000006</v>
      </c>
    </row>
    <row r="21" spans="1:30" ht="14.25" customHeight="1">
      <c r="A21" s="48" t="s">
        <v>39</v>
      </c>
      <c r="B21" s="145" t="s">
        <v>235</v>
      </c>
      <c r="C21" s="63" t="s">
        <v>27</v>
      </c>
      <c r="D21" s="111" t="s">
        <v>90</v>
      </c>
      <c r="E21" s="63" t="s">
        <v>115</v>
      </c>
      <c r="F21" s="55">
        <v>2.5</v>
      </c>
      <c r="G21" s="26">
        <v>8.4</v>
      </c>
      <c r="H21" s="41"/>
      <c r="I21" s="56">
        <f t="shared" si="0"/>
        <v>10.9</v>
      </c>
      <c r="J21" s="58">
        <v>0</v>
      </c>
      <c r="K21" s="26">
        <v>6.6</v>
      </c>
      <c r="L21" s="41"/>
      <c r="M21" s="50">
        <f t="shared" si="1"/>
        <v>6.6</v>
      </c>
      <c r="N21" s="55">
        <v>1.2</v>
      </c>
      <c r="O21" s="26">
        <v>8.6</v>
      </c>
      <c r="P21" s="41"/>
      <c r="Q21" s="56">
        <f t="shared" si="2"/>
        <v>9.799999999999999</v>
      </c>
      <c r="R21" s="58">
        <v>1</v>
      </c>
      <c r="S21" s="26">
        <v>9.4</v>
      </c>
      <c r="T21" s="41"/>
      <c r="U21" s="50">
        <f t="shared" si="3"/>
        <v>10.4</v>
      </c>
      <c r="V21" s="55">
        <v>0.6</v>
      </c>
      <c r="W21" s="26">
        <v>9.05</v>
      </c>
      <c r="X21" s="41"/>
      <c r="Y21" s="56">
        <f t="shared" si="4"/>
        <v>9.65</v>
      </c>
      <c r="Z21" s="58">
        <v>0</v>
      </c>
      <c r="AA21" s="26">
        <v>9.15</v>
      </c>
      <c r="AB21" s="41"/>
      <c r="AC21" s="50">
        <f t="shared" si="5"/>
        <v>9.15</v>
      </c>
      <c r="AD21" s="114">
        <f t="shared" si="6"/>
        <v>56.49999999999999</v>
      </c>
    </row>
    <row r="22" spans="1:30" ht="14.25" customHeight="1">
      <c r="A22" s="48" t="s">
        <v>40</v>
      </c>
      <c r="B22" s="145" t="s">
        <v>237</v>
      </c>
      <c r="C22" s="63" t="s">
        <v>29</v>
      </c>
      <c r="D22" s="111" t="s">
        <v>216</v>
      </c>
      <c r="E22" s="63" t="s">
        <v>33</v>
      </c>
      <c r="F22" s="55">
        <v>2.4</v>
      </c>
      <c r="G22" s="26">
        <v>8.35</v>
      </c>
      <c r="H22" s="41"/>
      <c r="I22" s="56">
        <f t="shared" si="0"/>
        <v>10.75</v>
      </c>
      <c r="J22" s="58">
        <v>0</v>
      </c>
      <c r="K22" s="26">
        <v>8.6</v>
      </c>
      <c r="L22" s="41"/>
      <c r="M22" s="50">
        <f t="shared" si="1"/>
        <v>8.6</v>
      </c>
      <c r="N22" s="55">
        <v>1.2</v>
      </c>
      <c r="O22" s="26">
        <v>8.95</v>
      </c>
      <c r="P22" s="41"/>
      <c r="Q22" s="56">
        <f t="shared" si="2"/>
        <v>10.149999999999999</v>
      </c>
      <c r="R22" s="58">
        <v>1</v>
      </c>
      <c r="S22" s="26">
        <v>9.05</v>
      </c>
      <c r="T22" s="41"/>
      <c r="U22" s="50">
        <f t="shared" si="3"/>
        <v>10.05</v>
      </c>
      <c r="V22" s="55">
        <v>0.6</v>
      </c>
      <c r="W22" s="26">
        <v>7.6</v>
      </c>
      <c r="X22" s="41"/>
      <c r="Y22" s="56">
        <f t="shared" si="4"/>
        <v>8.2</v>
      </c>
      <c r="Z22" s="58">
        <v>0</v>
      </c>
      <c r="AA22" s="26">
        <v>8.6</v>
      </c>
      <c r="AB22" s="41"/>
      <c r="AC22" s="50">
        <f t="shared" si="5"/>
        <v>8.6</v>
      </c>
      <c r="AD22" s="114">
        <f t="shared" si="6"/>
        <v>56.35</v>
      </c>
    </row>
    <row r="23" spans="1:30" ht="14.25" customHeight="1">
      <c r="A23" s="48" t="s">
        <v>40</v>
      </c>
      <c r="B23" s="145" t="s">
        <v>129</v>
      </c>
      <c r="C23" s="165" t="s">
        <v>215</v>
      </c>
      <c r="D23" s="112" t="s">
        <v>216</v>
      </c>
      <c r="E23" s="63" t="s">
        <v>131</v>
      </c>
      <c r="F23" s="55">
        <v>1.6</v>
      </c>
      <c r="G23" s="26">
        <v>8.85</v>
      </c>
      <c r="H23" s="41"/>
      <c r="I23" s="56">
        <f t="shared" si="0"/>
        <v>10.45</v>
      </c>
      <c r="J23" s="58">
        <v>0.6</v>
      </c>
      <c r="K23" s="26">
        <v>8.05</v>
      </c>
      <c r="L23" s="41"/>
      <c r="M23" s="50">
        <f t="shared" si="1"/>
        <v>8.65</v>
      </c>
      <c r="N23" s="55">
        <v>0.8</v>
      </c>
      <c r="O23" s="26">
        <v>8.75</v>
      </c>
      <c r="P23" s="41"/>
      <c r="Q23" s="56">
        <f t="shared" si="2"/>
        <v>9.55</v>
      </c>
      <c r="R23" s="58">
        <v>1</v>
      </c>
      <c r="S23" s="26">
        <v>8.6</v>
      </c>
      <c r="T23" s="41"/>
      <c r="U23" s="50">
        <f t="shared" si="3"/>
        <v>9.6</v>
      </c>
      <c r="V23" s="55">
        <v>0.6</v>
      </c>
      <c r="W23" s="26">
        <v>8.65</v>
      </c>
      <c r="X23" s="41"/>
      <c r="Y23" s="56">
        <f t="shared" si="4"/>
        <v>9.25</v>
      </c>
      <c r="Z23" s="58">
        <v>0.6</v>
      </c>
      <c r="AA23" s="26">
        <v>8.25</v>
      </c>
      <c r="AB23" s="41"/>
      <c r="AC23" s="50">
        <f t="shared" si="5"/>
        <v>8.85</v>
      </c>
      <c r="AD23" s="114">
        <f t="shared" si="6"/>
        <v>56.35</v>
      </c>
    </row>
    <row r="24" spans="1:30" ht="14.25" customHeight="1">
      <c r="A24" s="48" t="s">
        <v>42</v>
      </c>
      <c r="B24" s="145" t="s">
        <v>224</v>
      </c>
      <c r="C24" s="165" t="s">
        <v>73</v>
      </c>
      <c r="D24" s="112" t="s">
        <v>90</v>
      </c>
      <c r="E24" s="63" t="s">
        <v>112</v>
      </c>
      <c r="F24" s="55">
        <v>1.2</v>
      </c>
      <c r="G24" s="26">
        <v>8.8</v>
      </c>
      <c r="H24" s="41"/>
      <c r="I24" s="56">
        <f t="shared" si="0"/>
        <v>10</v>
      </c>
      <c r="J24" s="58">
        <v>0.6</v>
      </c>
      <c r="K24" s="26">
        <v>7.7</v>
      </c>
      <c r="L24" s="41"/>
      <c r="M24" s="50">
        <f t="shared" si="1"/>
        <v>8.3</v>
      </c>
      <c r="N24" s="55">
        <v>0.6</v>
      </c>
      <c r="O24" s="26">
        <v>8.6</v>
      </c>
      <c r="P24" s="41"/>
      <c r="Q24" s="56">
        <f t="shared" si="2"/>
        <v>9.2</v>
      </c>
      <c r="R24" s="58">
        <v>1</v>
      </c>
      <c r="S24" s="26">
        <v>9.25</v>
      </c>
      <c r="T24" s="41"/>
      <c r="U24" s="50">
        <f t="shared" si="3"/>
        <v>10.25</v>
      </c>
      <c r="V24" s="55">
        <v>0.6</v>
      </c>
      <c r="W24" s="26">
        <v>8.7</v>
      </c>
      <c r="X24" s="41"/>
      <c r="Y24" s="56">
        <f t="shared" si="4"/>
        <v>9.299999999999999</v>
      </c>
      <c r="Z24" s="58">
        <v>0</v>
      </c>
      <c r="AA24" s="26">
        <v>9.1</v>
      </c>
      <c r="AB24" s="41"/>
      <c r="AC24" s="50">
        <f t="shared" si="5"/>
        <v>9.1</v>
      </c>
      <c r="AD24" s="114">
        <f t="shared" si="6"/>
        <v>56.15</v>
      </c>
    </row>
    <row r="25" spans="1:33" ht="14.25" customHeight="1">
      <c r="A25" s="48" t="s">
        <v>43</v>
      </c>
      <c r="B25" s="145" t="s">
        <v>289</v>
      </c>
      <c r="C25" s="63" t="s">
        <v>215</v>
      </c>
      <c r="D25" s="111" t="s">
        <v>211</v>
      </c>
      <c r="E25" s="63" t="s">
        <v>97</v>
      </c>
      <c r="F25" s="55">
        <v>1.8</v>
      </c>
      <c r="G25" s="26">
        <v>8.9</v>
      </c>
      <c r="H25" s="41"/>
      <c r="I25" s="56">
        <f t="shared" si="0"/>
        <v>10.700000000000001</v>
      </c>
      <c r="J25" s="58">
        <v>0</v>
      </c>
      <c r="K25" s="26">
        <v>7.7</v>
      </c>
      <c r="L25" s="41"/>
      <c r="M25" s="50">
        <f t="shared" si="1"/>
        <v>7.7</v>
      </c>
      <c r="N25" s="55">
        <v>1.2</v>
      </c>
      <c r="O25" s="26">
        <v>8.25</v>
      </c>
      <c r="P25" s="41"/>
      <c r="Q25" s="56">
        <f t="shared" si="2"/>
        <v>9.45</v>
      </c>
      <c r="R25" s="58">
        <v>1</v>
      </c>
      <c r="S25" s="26">
        <v>8</v>
      </c>
      <c r="T25" s="41"/>
      <c r="U25" s="50">
        <f t="shared" si="3"/>
        <v>9</v>
      </c>
      <c r="V25" s="55">
        <v>1.2</v>
      </c>
      <c r="W25" s="26">
        <v>8.75</v>
      </c>
      <c r="X25" s="41"/>
      <c r="Y25" s="56">
        <f t="shared" si="4"/>
        <v>9.95</v>
      </c>
      <c r="Z25" s="58">
        <v>0</v>
      </c>
      <c r="AA25" s="26">
        <v>9.3</v>
      </c>
      <c r="AB25" s="41"/>
      <c r="AC25" s="50">
        <f t="shared" si="5"/>
        <v>9.3</v>
      </c>
      <c r="AD25" s="114">
        <f t="shared" si="6"/>
        <v>56.099999999999994</v>
      </c>
      <c r="AF25" s="3"/>
      <c r="AG25" s="4"/>
    </row>
    <row r="26" spans="1:33" ht="14.25" customHeight="1">
      <c r="A26" s="48" t="s">
        <v>44</v>
      </c>
      <c r="B26" s="145" t="s">
        <v>186</v>
      </c>
      <c r="C26" s="63" t="s">
        <v>77</v>
      </c>
      <c r="D26" s="111" t="s">
        <v>90</v>
      </c>
      <c r="E26" s="63" t="s">
        <v>115</v>
      </c>
      <c r="F26" s="55">
        <v>1.8</v>
      </c>
      <c r="G26" s="26">
        <v>8.4</v>
      </c>
      <c r="H26" s="41"/>
      <c r="I26" s="56">
        <f t="shared" si="0"/>
        <v>10.200000000000001</v>
      </c>
      <c r="J26" s="58">
        <v>0</v>
      </c>
      <c r="K26" s="26">
        <v>7.7</v>
      </c>
      <c r="L26" s="41"/>
      <c r="M26" s="50">
        <f t="shared" si="1"/>
        <v>7.7</v>
      </c>
      <c r="N26" s="55">
        <v>1.2</v>
      </c>
      <c r="O26" s="26">
        <v>8.05</v>
      </c>
      <c r="P26" s="41"/>
      <c r="Q26" s="56">
        <f t="shared" si="2"/>
        <v>9.25</v>
      </c>
      <c r="R26" s="58">
        <v>1</v>
      </c>
      <c r="S26" s="26">
        <v>8.95</v>
      </c>
      <c r="T26" s="41"/>
      <c r="U26" s="50">
        <f t="shared" si="3"/>
        <v>9.95</v>
      </c>
      <c r="V26" s="55">
        <v>0.6</v>
      </c>
      <c r="W26" s="26">
        <v>9.05</v>
      </c>
      <c r="X26" s="41"/>
      <c r="Y26" s="56">
        <f t="shared" si="4"/>
        <v>9.65</v>
      </c>
      <c r="Z26" s="58">
        <v>0</v>
      </c>
      <c r="AA26" s="26">
        <v>9</v>
      </c>
      <c r="AB26" s="41"/>
      <c r="AC26" s="50">
        <f t="shared" si="5"/>
        <v>9</v>
      </c>
      <c r="AD26" s="114">
        <f t="shared" si="6"/>
        <v>55.75</v>
      </c>
      <c r="AG26" s="2"/>
    </row>
    <row r="27" spans="1:33" ht="14.25" customHeight="1">
      <c r="A27" s="48" t="s">
        <v>44</v>
      </c>
      <c r="B27" s="145" t="s">
        <v>284</v>
      </c>
      <c r="C27" s="63" t="s">
        <v>20</v>
      </c>
      <c r="D27" s="111" t="s">
        <v>211</v>
      </c>
      <c r="E27" s="63" t="s">
        <v>131</v>
      </c>
      <c r="F27" s="55">
        <v>1.3</v>
      </c>
      <c r="G27" s="26">
        <v>8.8</v>
      </c>
      <c r="H27" s="41"/>
      <c r="I27" s="56">
        <f t="shared" si="0"/>
        <v>10.100000000000001</v>
      </c>
      <c r="J27" s="58">
        <v>0.6</v>
      </c>
      <c r="K27" s="26">
        <v>7</v>
      </c>
      <c r="L27" s="41"/>
      <c r="M27" s="50">
        <f t="shared" si="1"/>
        <v>7.6</v>
      </c>
      <c r="N27" s="55">
        <v>0.6</v>
      </c>
      <c r="O27" s="26">
        <v>8.4</v>
      </c>
      <c r="P27" s="41"/>
      <c r="Q27" s="56">
        <f t="shared" si="2"/>
        <v>9</v>
      </c>
      <c r="R27" s="58">
        <v>1</v>
      </c>
      <c r="S27" s="26">
        <v>8.75</v>
      </c>
      <c r="T27" s="41"/>
      <c r="U27" s="50">
        <f t="shared" si="3"/>
        <v>9.75</v>
      </c>
      <c r="V27" s="55">
        <v>1.2</v>
      </c>
      <c r="W27" s="26">
        <v>8.55</v>
      </c>
      <c r="X27" s="41"/>
      <c r="Y27" s="56">
        <f t="shared" si="4"/>
        <v>9.75</v>
      </c>
      <c r="Z27" s="58">
        <v>0.6</v>
      </c>
      <c r="AA27" s="26">
        <v>8.3</v>
      </c>
      <c r="AB27" s="41"/>
      <c r="AC27" s="50">
        <f t="shared" si="5"/>
        <v>8.9</v>
      </c>
      <c r="AD27" s="114">
        <f t="shared" si="6"/>
        <v>55.1</v>
      </c>
      <c r="AG27" s="2"/>
    </row>
    <row r="28" spans="1:30" ht="14.25" customHeight="1">
      <c r="A28" s="48" t="s">
        <v>46</v>
      </c>
      <c r="B28" s="145" t="s">
        <v>209</v>
      </c>
      <c r="C28" s="63" t="s">
        <v>37</v>
      </c>
      <c r="D28" s="111" t="s">
        <v>90</v>
      </c>
      <c r="E28" s="63" t="s">
        <v>81</v>
      </c>
      <c r="F28" s="55">
        <v>0.6</v>
      </c>
      <c r="G28" s="26">
        <v>8.8</v>
      </c>
      <c r="H28" s="41"/>
      <c r="I28" s="56">
        <f t="shared" si="0"/>
        <v>9.4</v>
      </c>
      <c r="J28" s="58">
        <v>0</v>
      </c>
      <c r="K28" s="26">
        <v>8.75</v>
      </c>
      <c r="L28" s="41"/>
      <c r="M28" s="50">
        <f t="shared" si="1"/>
        <v>8.75</v>
      </c>
      <c r="N28" s="55">
        <v>0.6</v>
      </c>
      <c r="O28" s="26">
        <v>8</v>
      </c>
      <c r="P28" s="41"/>
      <c r="Q28" s="56">
        <f t="shared" si="2"/>
        <v>8.6</v>
      </c>
      <c r="R28" s="58">
        <v>1</v>
      </c>
      <c r="S28" s="26">
        <v>8.7</v>
      </c>
      <c r="T28" s="41"/>
      <c r="U28" s="50">
        <f t="shared" si="3"/>
        <v>9.7</v>
      </c>
      <c r="V28" s="55">
        <v>0.6</v>
      </c>
      <c r="W28" s="26">
        <v>8.65</v>
      </c>
      <c r="X28" s="41"/>
      <c r="Y28" s="56">
        <f t="shared" si="4"/>
        <v>9.25</v>
      </c>
      <c r="Z28" s="58">
        <v>0</v>
      </c>
      <c r="AA28" s="26">
        <v>8.55</v>
      </c>
      <c r="AB28" s="41"/>
      <c r="AC28" s="50">
        <f t="shared" si="5"/>
        <v>8.55</v>
      </c>
      <c r="AD28" s="114">
        <f t="shared" si="6"/>
        <v>54.25</v>
      </c>
    </row>
    <row r="29" spans="1:30" ht="14.25" customHeight="1">
      <c r="A29" s="48" t="s">
        <v>46</v>
      </c>
      <c r="B29" s="145" t="s">
        <v>297</v>
      </c>
      <c r="C29" s="63" t="s">
        <v>66</v>
      </c>
      <c r="D29" s="111" t="s">
        <v>90</v>
      </c>
      <c r="E29" s="63" t="s">
        <v>118</v>
      </c>
      <c r="F29" s="55">
        <v>0.6</v>
      </c>
      <c r="G29" s="26">
        <v>8.9</v>
      </c>
      <c r="H29" s="41"/>
      <c r="I29" s="56">
        <f t="shared" si="0"/>
        <v>9.5</v>
      </c>
      <c r="J29" s="58">
        <v>0</v>
      </c>
      <c r="K29" s="26">
        <v>8</v>
      </c>
      <c r="L29" s="41"/>
      <c r="M29" s="50">
        <f t="shared" si="1"/>
        <v>8</v>
      </c>
      <c r="N29" s="55">
        <v>0</v>
      </c>
      <c r="O29" s="26">
        <v>8.3</v>
      </c>
      <c r="P29" s="41"/>
      <c r="Q29" s="56">
        <f t="shared" si="2"/>
        <v>8.3</v>
      </c>
      <c r="R29" s="58">
        <v>1</v>
      </c>
      <c r="S29" s="26">
        <v>9.1</v>
      </c>
      <c r="T29" s="41"/>
      <c r="U29" s="50">
        <f t="shared" si="3"/>
        <v>10.1</v>
      </c>
      <c r="V29" s="55">
        <v>0.6</v>
      </c>
      <c r="W29" s="26">
        <v>9.2</v>
      </c>
      <c r="X29" s="41"/>
      <c r="Y29" s="56">
        <f t="shared" si="4"/>
        <v>9.799999999999999</v>
      </c>
      <c r="Z29" s="58">
        <v>0</v>
      </c>
      <c r="AA29" s="26">
        <v>8.55</v>
      </c>
      <c r="AB29" s="41"/>
      <c r="AC29" s="50">
        <f t="shared" si="5"/>
        <v>8.55</v>
      </c>
      <c r="AD29" s="114">
        <f t="shared" si="6"/>
        <v>54.25</v>
      </c>
    </row>
    <row r="30" spans="1:30" ht="14.25" customHeight="1">
      <c r="A30" s="48" t="s">
        <v>46</v>
      </c>
      <c r="B30" s="145" t="s">
        <v>308</v>
      </c>
      <c r="C30" s="63" t="s">
        <v>309</v>
      </c>
      <c r="D30" s="111" t="s">
        <v>211</v>
      </c>
      <c r="E30" s="63" t="s">
        <v>121</v>
      </c>
      <c r="F30" s="55">
        <v>1.9</v>
      </c>
      <c r="G30" s="26">
        <v>8</v>
      </c>
      <c r="H30" s="41"/>
      <c r="I30" s="56">
        <f t="shared" si="0"/>
        <v>9.9</v>
      </c>
      <c r="J30" s="58">
        <v>0</v>
      </c>
      <c r="K30" s="26">
        <v>7.2</v>
      </c>
      <c r="L30" s="41"/>
      <c r="M30" s="50">
        <f t="shared" si="1"/>
        <v>7.2</v>
      </c>
      <c r="N30" s="55">
        <v>0.6</v>
      </c>
      <c r="O30" s="26">
        <v>8.5</v>
      </c>
      <c r="P30" s="41"/>
      <c r="Q30" s="56">
        <f t="shared" si="2"/>
        <v>9.1</v>
      </c>
      <c r="R30" s="58">
        <v>1</v>
      </c>
      <c r="S30" s="26">
        <v>8.65</v>
      </c>
      <c r="T30" s="41"/>
      <c r="U30" s="50">
        <f t="shared" si="3"/>
        <v>9.65</v>
      </c>
      <c r="V30" s="55">
        <v>0.6</v>
      </c>
      <c r="W30" s="26">
        <v>9.2</v>
      </c>
      <c r="X30" s="41"/>
      <c r="Y30" s="56">
        <f t="shared" si="4"/>
        <v>9.799999999999999</v>
      </c>
      <c r="Z30" s="58">
        <v>0</v>
      </c>
      <c r="AA30" s="26">
        <v>8.6</v>
      </c>
      <c r="AB30" s="41"/>
      <c r="AC30" s="50">
        <f t="shared" si="5"/>
        <v>8.6</v>
      </c>
      <c r="AD30" s="114">
        <f t="shared" si="6"/>
        <v>54.25</v>
      </c>
    </row>
    <row r="31" spans="1:30" ht="14.25" customHeight="1">
      <c r="A31" s="48" t="s">
        <v>49</v>
      </c>
      <c r="B31" s="145" t="s">
        <v>227</v>
      </c>
      <c r="C31" s="63" t="s">
        <v>66</v>
      </c>
      <c r="D31" s="111" t="s">
        <v>211</v>
      </c>
      <c r="E31" s="63" t="s">
        <v>133</v>
      </c>
      <c r="F31" s="55">
        <v>1.9</v>
      </c>
      <c r="G31" s="26">
        <v>8.05</v>
      </c>
      <c r="H31" s="41"/>
      <c r="I31" s="56">
        <f t="shared" si="0"/>
        <v>9.950000000000001</v>
      </c>
      <c r="J31" s="58">
        <v>0</v>
      </c>
      <c r="K31" s="26">
        <v>8.1</v>
      </c>
      <c r="L31" s="41"/>
      <c r="M31" s="50">
        <f t="shared" si="1"/>
        <v>8.1</v>
      </c>
      <c r="N31" s="55">
        <v>0.6</v>
      </c>
      <c r="O31" s="26">
        <v>8.1</v>
      </c>
      <c r="P31" s="41"/>
      <c r="Q31" s="56">
        <f t="shared" si="2"/>
        <v>8.7</v>
      </c>
      <c r="R31" s="58">
        <v>1</v>
      </c>
      <c r="S31" s="26">
        <v>8.95</v>
      </c>
      <c r="T31" s="41"/>
      <c r="U31" s="50">
        <f t="shared" si="3"/>
        <v>9.95</v>
      </c>
      <c r="V31" s="55">
        <v>1.2</v>
      </c>
      <c r="W31" s="26">
        <v>8.15</v>
      </c>
      <c r="X31" s="41"/>
      <c r="Y31" s="56">
        <f t="shared" si="4"/>
        <v>9.35</v>
      </c>
      <c r="Z31" s="58">
        <v>0</v>
      </c>
      <c r="AA31" s="26">
        <v>8.15</v>
      </c>
      <c r="AB31" s="41"/>
      <c r="AC31" s="50">
        <f t="shared" si="5"/>
        <v>8.15</v>
      </c>
      <c r="AD31" s="114">
        <f t="shared" si="6"/>
        <v>54.2</v>
      </c>
    </row>
    <row r="32" spans="1:30" ht="14.25" customHeight="1">
      <c r="A32" s="48" t="s">
        <v>50</v>
      </c>
      <c r="B32" s="145" t="s">
        <v>255</v>
      </c>
      <c r="C32" s="63" t="s">
        <v>312</v>
      </c>
      <c r="D32" s="111" t="s">
        <v>211</v>
      </c>
      <c r="E32" s="63" t="s">
        <v>200</v>
      </c>
      <c r="F32" s="55">
        <v>1.8</v>
      </c>
      <c r="G32" s="26">
        <v>8.25</v>
      </c>
      <c r="H32" s="41"/>
      <c r="I32" s="56">
        <f t="shared" si="0"/>
        <v>10.05</v>
      </c>
      <c r="J32" s="58">
        <v>0</v>
      </c>
      <c r="K32" s="26">
        <v>7.1</v>
      </c>
      <c r="L32" s="41"/>
      <c r="M32" s="50">
        <f t="shared" si="1"/>
        <v>7.1</v>
      </c>
      <c r="N32" s="55">
        <v>0.6</v>
      </c>
      <c r="O32" s="26">
        <v>8.15</v>
      </c>
      <c r="P32" s="41"/>
      <c r="Q32" s="56">
        <f t="shared" si="2"/>
        <v>8.75</v>
      </c>
      <c r="R32" s="58">
        <v>1</v>
      </c>
      <c r="S32" s="26">
        <v>9.15</v>
      </c>
      <c r="T32" s="41"/>
      <c r="U32" s="50">
        <f t="shared" si="3"/>
        <v>10.15</v>
      </c>
      <c r="V32" s="55">
        <v>0.6</v>
      </c>
      <c r="W32" s="26">
        <v>9</v>
      </c>
      <c r="X32" s="41"/>
      <c r="Y32" s="56">
        <f t="shared" si="4"/>
        <v>9.6</v>
      </c>
      <c r="Z32" s="58">
        <v>0</v>
      </c>
      <c r="AA32" s="26">
        <v>8.5</v>
      </c>
      <c r="AB32" s="41"/>
      <c r="AC32" s="50">
        <f t="shared" si="5"/>
        <v>8.5</v>
      </c>
      <c r="AD32" s="114">
        <f t="shared" si="6"/>
        <v>54.15</v>
      </c>
    </row>
    <row r="33" spans="1:30" ht="14.25" customHeight="1">
      <c r="A33" s="48" t="s">
        <v>50</v>
      </c>
      <c r="B33" s="145" t="s">
        <v>100</v>
      </c>
      <c r="C33" s="165" t="s">
        <v>73</v>
      </c>
      <c r="D33" s="112" t="s">
        <v>211</v>
      </c>
      <c r="E33" s="63" t="s">
        <v>33</v>
      </c>
      <c r="F33" s="55">
        <v>1.3</v>
      </c>
      <c r="G33" s="26">
        <v>8</v>
      </c>
      <c r="H33" s="41"/>
      <c r="I33" s="56">
        <f t="shared" si="0"/>
        <v>9.3</v>
      </c>
      <c r="J33" s="58">
        <v>0</v>
      </c>
      <c r="K33" s="26">
        <v>7.8</v>
      </c>
      <c r="L33" s="41"/>
      <c r="M33" s="50">
        <f t="shared" si="1"/>
        <v>7.8</v>
      </c>
      <c r="N33" s="55">
        <v>0.6</v>
      </c>
      <c r="O33" s="26">
        <v>8.8</v>
      </c>
      <c r="P33" s="41"/>
      <c r="Q33" s="56">
        <f t="shared" si="2"/>
        <v>9.4</v>
      </c>
      <c r="R33" s="58">
        <v>1</v>
      </c>
      <c r="S33" s="26">
        <v>8.65</v>
      </c>
      <c r="T33" s="41"/>
      <c r="U33" s="50">
        <f t="shared" si="3"/>
        <v>9.65</v>
      </c>
      <c r="V33" s="55">
        <v>0.6</v>
      </c>
      <c r="W33" s="26">
        <v>8.7</v>
      </c>
      <c r="X33" s="41"/>
      <c r="Y33" s="56">
        <f t="shared" si="4"/>
        <v>9.299999999999999</v>
      </c>
      <c r="Z33" s="58">
        <v>0</v>
      </c>
      <c r="AA33" s="26">
        <v>8.7</v>
      </c>
      <c r="AB33" s="41"/>
      <c r="AC33" s="50">
        <f t="shared" si="5"/>
        <v>8.7</v>
      </c>
      <c r="AD33" s="114">
        <f t="shared" si="6"/>
        <v>54.14999999999999</v>
      </c>
    </row>
    <row r="34" spans="1:30" ht="14.25" customHeight="1">
      <c r="A34" s="48" t="s">
        <v>51</v>
      </c>
      <c r="B34" s="145" t="s">
        <v>258</v>
      </c>
      <c r="C34" s="63" t="s">
        <v>68</v>
      </c>
      <c r="D34" s="111" t="s">
        <v>90</v>
      </c>
      <c r="E34" s="63" t="s">
        <v>128</v>
      </c>
      <c r="F34" s="55">
        <v>0.6</v>
      </c>
      <c r="G34" s="26">
        <v>8.75</v>
      </c>
      <c r="H34" s="41"/>
      <c r="I34" s="56">
        <f t="shared" si="0"/>
        <v>9.35</v>
      </c>
      <c r="J34" s="58">
        <v>0</v>
      </c>
      <c r="K34" s="26">
        <v>7.6</v>
      </c>
      <c r="L34" s="41"/>
      <c r="M34" s="50">
        <f t="shared" si="1"/>
        <v>7.6</v>
      </c>
      <c r="N34" s="55">
        <v>0.6</v>
      </c>
      <c r="O34" s="26">
        <v>8.35</v>
      </c>
      <c r="P34" s="41"/>
      <c r="Q34" s="56">
        <f t="shared" si="2"/>
        <v>8.95</v>
      </c>
      <c r="R34" s="58">
        <v>1</v>
      </c>
      <c r="S34" s="26">
        <v>8.3</v>
      </c>
      <c r="T34" s="41"/>
      <c r="U34" s="50">
        <f t="shared" si="3"/>
        <v>9.3</v>
      </c>
      <c r="V34" s="55">
        <v>0.6</v>
      </c>
      <c r="W34" s="26">
        <v>9.2</v>
      </c>
      <c r="X34" s="41"/>
      <c r="Y34" s="56">
        <f t="shared" si="4"/>
        <v>9.799999999999999</v>
      </c>
      <c r="Z34" s="58">
        <v>0</v>
      </c>
      <c r="AA34" s="26">
        <v>9.1</v>
      </c>
      <c r="AB34" s="41"/>
      <c r="AC34" s="50">
        <f t="shared" si="5"/>
        <v>9.1</v>
      </c>
      <c r="AD34" s="114">
        <f t="shared" si="6"/>
        <v>54.1</v>
      </c>
    </row>
    <row r="35" spans="1:30" ht="14.25" customHeight="1">
      <c r="A35" s="48" t="s">
        <v>51</v>
      </c>
      <c r="B35" s="145" t="s">
        <v>321</v>
      </c>
      <c r="C35" s="63" t="s">
        <v>208</v>
      </c>
      <c r="D35" s="111" t="s">
        <v>90</v>
      </c>
      <c r="E35" s="63" t="s">
        <v>81</v>
      </c>
      <c r="F35" s="55">
        <v>0.6</v>
      </c>
      <c r="G35" s="26">
        <v>8.75</v>
      </c>
      <c r="H35" s="41"/>
      <c r="I35" s="56">
        <f t="shared" si="0"/>
        <v>9.35</v>
      </c>
      <c r="J35" s="58">
        <v>0</v>
      </c>
      <c r="K35" s="26">
        <v>8.4</v>
      </c>
      <c r="L35" s="41"/>
      <c r="M35" s="50">
        <f t="shared" si="1"/>
        <v>8.4</v>
      </c>
      <c r="N35" s="55">
        <v>0.6</v>
      </c>
      <c r="O35" s="26">
        <v>8.2</v>
      </c>
      <c r="P35" s="41"/>
      <c r="Q35" s="56">
        <f t="shared" si="2"/>
        <v>8.799999999999999</v>
      </c>
      <c r="R35" s="58">
        <v>1</v>
      </c>
      <c r="S35" s="26">
        <v>8.95</v>
      </c>
      <c r="T35" s="41"/>
      <c r="U35" s="50">
        <f t="shared" si="3"/>
        <v>9.95</v>
      </c>
      <c r="V35" s="55">
        <v>0.6</v>
      </c>
      <c r="W35" s="26">
        <v>8.95</v>
      </c>
      <c r="X35" s="41"/>
      <c r="Y35" s="56">
        <f t="shared" si="4"/>
        <v>9.549999999999999</v>
      </c>
      <c r="Z35" s="58">
        <v>0</v>
      </c>
      <c r="AA35" s="26">
        <v>7.9</v>
      </c>
      <c r="AB35" s="41"/>
      <c r="AC35" s="50">
        <f t="shared" si="5"/>
        <v>7.9</v>
      </c>
      <c r="AD35" s="114">
        <f t="shared" si="6"/>
        <v>53.949999999999996</v>
      </c>
    </row>
    <row r="36" spans="1:30" ht="14.25" customHeight="1">
      <c r="A36" s="48" t="s">
        <v>53</v>
      </c>
      <c r="B36" s="145" t="s">
        <v>94</v>
      </c>
      <c r="C36" s="63" t="s">
        <v>134</v>
      </c>
      <c r="D36" s="111" t="s">
        <v>90</v>
      </c>
      <c r="E36" s="63" t="s">
        <v>251</v>
      </c>
      <c r="F36" s="55">
        <v>1.2</v>
      </c>
      <c r="G36" s="26">
        <v>8.75</v>
      </c>
      <c r="H36" s="41"/>
      <c r="I36" s="56">
        <f t="shared" si="0"/>
        <v>9.95</v>
      </c>
      <c r="J36" s="58">
        <v>0</v>
      </c>
      <c r="K36" s="26">
        <v>7.75</v>
      </c>
      <c r="L36" s="41"/>
      <c r="M36" s="50">
        <f t="shared" si="1"/>
        <v>7.75</v>
      </c>
      <c r="N36" s="55">
        <v>0.6</v>
      </c>
      <c r="O36" s="26">
        <v>8.25</v>
      </c>
      <c r="P36" s="41"/>
      <c r="Q36" s="56">
        <f t="shared" si="2"/>
        <v>8.85</v>
      </c>
      <c r="R36" s="58">
        <v>1</v>
      </c>
      <c r="S36" s="26">
        <v>9.05</v>
      </c>
      <c r="T36" s="41"/>
      <c r="U36" s="50">
        <f t="shared" si="3"/>
        <v>10.05</v>
      </c>
      <c r="V36" s="55">
        <v>0</v>
      </c>
      <c r="W36" s="26">
        <v>8.6</v>
      </c>
      <c r="X36" s="41"/>
      <c r="Y36" s="56">
        <f t="shared" si="4"/>
        <v>8.6</v>
      </c>
      <c r="Z36" s="58">
        <v>0</v>
      </c>
      <c r="AA36" s="26">
        <v>8.5</v>
      </c>
      <c r="AB36" s="41"/>
      <c r="AC36" s="50">
        <f t="shared" si="5"/>
        <v>8.5</v>
      </c>
      <c r="AD36" s="114">
        <f t="shared" si="6"/>
        <v>53.699999999999996</v>
      </c>
    </row>
    <row r="37" spans="1:30" ht="14.25" customHeight="1">
      <c r="A37" s="48" t="s">
        <v>54</v>
      </c>
      <c r="B37" s="145" t="s">
        <v>228</v>
      </c>
      <c r="C37" s="63" t="s">
        <v>20</v>
      </c>
      <c r="D37" s="111" t="s">
        <v>90</v>
      </c>
      <c r="E37" s="63" t="s">
        <v>133</v>
      </c>
      <c r="F37" s="55">
        <v>1.2</v>
      </c>
      <c r="G37" s="26">
        <v>8.4</v>
      </c>
      <c r="H37" s="41"/>
      <c r="I37" s="56">
        <f t="shared" si="0"/>
        <v>9.6</v>
      </c>
      <c r="J37" s="58">
        <v>0.6</v>
      </c>
      <c r="K37" s="26">
        <v>7.65</v>
      </c>
      <c r="L37" s="41"/>
      <c r="M37" s="50">
        <f t="shared" si="1"/>
        <v>8.25</v>
      </c>
      <c r="N37" s="55">
        <v>1.2</v>
      </c>
      <c r="O37" s="26">
        <v>7.7</v>
      </c>
      <c r="P37" s="41"/>
      <c r="Q37" s="56">
        <f t="shared" si="2"/>
        <v>8.9</v>
      </c>
      <c r="R37" s="58">
        <v>1</v>
      </c>
      <c r="S37" s="26">
        <v>8.5</v>
      </c>
      <c r="T37" s="41"/>
      <c r="U37" s="50">
        <f t="shared" si="3"/>
        <v>9.5</v>
      </c>
      <c r="V37" s="55">
        <v>0.6</v>
      </c>
      <c r="W37" s="26">
        <v>8.75</v>
      </c>
      <c r="X37" s="41"/>
      <c r="Y37" s="56">
        <f t="shared" si="4"/>
        <v>9.35</v>
      </c>
      <c r="Z37" s="58">
        <v>0</v>
      </c>
      <c r="AA37" s="26">
        <v>8.05</v>
      </c>
      <c r="AB37" s="41"/>
      <c r="AC37" s="50">
        <f t="shared" si="5"/>
        <v>8.05</v>
      </c>
      <c r="AD37" s="114">
        <f t="shared" si="6"/>
        <v>53.650000000000006</v>
      </c>
    </row>
    <row r="38" spans="1:30" ht="14.25" customHeight="1">
      <c r="A38" s="48" t="s">
        <v>55</v>
      </c>
      <c r="B38" s="145" t="s">
        <v>229</v>
      </c>
      <c r="C38" s="165" t="s">
        <v>18</v>
      </c>
      <c r="D38" s="112" t="s">
        <v>90</v>
      </c>
      <c r="E38" s="63" t="s">
        <v>133</v>
      </c>
      <c r="F38" s="55">
        <v>0.7</v>
      </c>
      <c r="G38" s="26">
        <v>8.25</v>
      </c>
      <c r="H38" s="41"/>
      <c r="I38" s="56">
        <f t="shared" si="0"/>
        <v>8.95</v>
      </c>
      <c r="J38" s="58">
        <v>0</v>
      </c>
      <c r="K38" s="26">
        <v>7.9</v>
      </c>
      <c r="L38" s="41"/>
      <c r="M38" s="50">
        <f t="shared" si="1"/>
        <v>7.9</v>
      </c>
      <c r="N38" s="55">
        <v>1.2</v>
      </c>
      <c r="O38" s="26">
        <v>8.4</v>
      </c>
      <c r="P38" s="41"/>
      <c r="Q38" s="56">
        <f t="shared" si="2"/>
        <v>9.6</v>
      </c>
      <c r="R38" s="58">
        <v>1</v>
      </c>
      <c r="S38" s="26">
        <v>8.45</v>
      </c>
      <c r="T38" s="41"/>
      <c r="U38" s="50">
        <f t="shared" si="3"/>
        <v>9.45</v>
      </c>
      <c r="V38" s="55">
        <v>0.6</v>
      </c>
      <c r="W38" s="26">
        <v>9.05</v>
      </c>
      <c r="X38" s="41"/>
      <c r="Y38" s="56">
        <f t="shared" si="4"/>
        <v>9.65</v>
      </c>
      <c r="Z38" s="58">
        <v>0</v>
      </c>
      <c r="AA38" s="26">
        <v>8.05</v>
      </c>
      <c r="AB38" s="41"/>
      <c r="AC38" s="50">
        <f t="shared" si="5"/>
        <v>8.05</v>
      </c>
      <c r="AD38" s="114">
        <f t="shared" si="6"/>
        <v>53.60000000000001</v>
      </c>
    </row>
    <row r="39" spans="1:30" ht="14.25" customHeight="1">
      <c r="A39" s="48" t="s">
        <v>56</v>
      </c>
      <c r="B39" s="145" t="s">
        <v>222</v>
      </c>
      <c r="C39" s="63" t="s">
        <v>223</v>
      </c>
      <c r="D39" s="111" t="s">
        <v>211</v>
      </c>
      <c r="E39" s="63" t="s">
        <v>109</v>
      </c>
      <c r="F39" s="55">
        <v>0</v>
      </c>
      <c r="G39" s="26">
        <v>8.8</v>
      </c>
      <c r="H39" s="41"/>
      <c r="I39" s="56">
        <f t="shared" si="0"/>
        <v>8.8</v>
      </c>
      <c r="J39" s="58">
        <v>0</v>
      </c>
      <c r="K39" s="26">
        <v>8.4</v>
      </c>
      <c r="L39" s="41"/>
      <c r="M39" s="50">
        <f t="shared" si="1"/>
        <v>8.4</v>
      </c>
      <c r="N39" s="55">
        <v>0</v>
      </c>
      <c r="O39" s="26">
        <v>7.85</v>
      </c>
      <c r="P39" s="41"/>
      <c r="Q39" s="56">
        <f t="shared" si="2"/>
        <v>7.85</v>
      </c>
      <c r="R39" s="58">
        <v>1</v>
      </c>
      <c r="S39" s="26">
        <v>9.2</v>
      </c>
      <c r="T39" s="41"/>
      <c r="U39" s="50">
        <f t="shared" si="3"/>
        <v>10.2</v>
      </c>
      <c r="V39" s="55">
        <v>0.6</v>
      </c>
      <c r="W39" s="26">
        <v>9</v>
      </c>
      <c r="X39" s="41"/>
      <c r="Y39" s="56">
        <f t="shared" si="4"/>
        <v>9.6</v>
      </c>
      <c r="Z39" s="58">
        <v>0</v>
      </c>
      <c r="AA39" s="26">
        <v>8.7</v>
      </c>
      <c r="AB39" s="41"/>
      <c r="AC39" s="50">
        <f t="shared" si="5"/>
        <v>8.7</v>
      </c>
      <c r="AD39" s="114">
        <f t="shared" si="6"/>
        <v>53.55</v>
      </c>
    </row>
    <row r="40" spans="1:30" ht="14.25" customHeight="1">
      <c r="A40" s="48" t="s">
        <v>57</v>
      </c>
      <c r="B40" s="145" t="s">
        <v>313</v>
      </c>
      <c r="C40" s="165" t="s">
        <v>300</v>
      </c>
      <c r="D40" s="112" t="s">
        <v>90</v>
      </c>
      <c r="E40" s="63" t="s">
        <v>200</v>
      </c>
      <c r="F40" s="55">
        <v>1.8</v>
      </c>
      <c r="G40" s="26">
        <v>8</v>
      </c>
      <c r="H40" s="41"/>
      <c r="I40" s="56">
        <f aca="true" t="shared" si="7" ref="I40:I71">F40+G40-H40</f>
        <v>9.8</v>
      </c>
      <c r="J40" s="58">
        <v>0</v>
      </c>
      <c r="K40" s="26">
        <v>7.8</v>
      </c>
      <c r="L40" s="41"/>
      <c r="M40" s="50">
        <f aca="true" t="shared" si="8" ref="M40:M71">J40+K40-L40</f>
        <v>7.8</v>
      </c>
      <c r="N40" s="55">
        <v>0.6</v>
      </c>
      <c r="O40" s="26">
        <v>7.95</v>
      </c>
      <c r="P40" s="41"/>
      <c r="Q40" s="56">
        <f aca="true" t="shared" si="9" ref="Q40:Q71">N40+O40-P40</f>
        <v>8.55</v>
      </c>
      <c r="R40" s="58">
        <v>1</v>
      </c>
      <c r="S40" s="26">
        <v>8.3</v>
      </c>
      <c r="T40" s="41"/>
      <c r="U40" s="50">
        <f aca="true" t="shared" si="10" ref="U40:U71">R40+S40-T40</f>
        <v>9.3</v>
      </c>
      <c r="V40" s="55">
        <v>0.6</v>
      </c>
      <c r="W40" s="26">
        <v>9.15</v>
      </c>
      <c r="X40" s="41"/>
      <c r="Y40" s="56">
        <f aca="true" t="shared" si="11" ref="Y40:Y71">V40+W40-X40</f>
        <v>9.75</v>
      </c>
      <c r="Z40" s="58">
        <v>0</v>
      </c>
      <c r="AA40" s="26">
        <v>8.3</v>
      </c>
      <c r="AB40" s="41"/>
      <c r="AC40" s="50">
        <f aca="true" t="shared" si="12" ref="AC40:AC71">Z40+AA40-AB40</f>
        <v>8.3</v>
      </c>
      <c r="AD40" s="114">
        <f aca="true" t="shared" si="13" ref="AD40:AD71">I40+M40+Q40+U40+Y40+AC40</f>
        <v>53.5</v>
      </c>
    </row>
    <row r="41" spans="1:30" ht="14.25" customHeight="1">
      <c r="A41" s="48" t="s">
        <v>83</v>
      </c>
      <c r="B41" s="145" t="s">
        <v>212</v>
      </c>
      <c r="C41" s="63" t="s">
        <v>213</v>
      </c>
      <c r="D41" s="111" t="s">
        <v>90</v>
      </c>
      <c r="E41" s="63" t="s">
        <v>81</v>
      </c>
      <c r="F41" s="55">
        <v>0.6</v>
      </c>
      <c r="G41" s="26">
        <v>8.75</v>
      </c>
      <c r="H41" s="41"/>
      <c r="I41" s="56">
        <f t="shared" si="7"/>
        <v>9.35</v>
      </c>
      <c r="J41" s="58">
        <v>0</v>
      </c>
      <c r="K41" s="26">
        <v>8.5</v>
      </c>
      <c r="L41" s="41"/>
      <c r="M41" s="50">
        <f t="shared" si="8"/>
        <v>8.5</v>
      </c>
      <c r="N41" s="55">
        <v>0.6</v>
      </c>
      <c r="O41" s="26">
        <v>8.05</v>
      </c>
      <c r="P41" s="41"/>
      <c r="Q41" s="56">
        <f t="shared" si="9"/>
        <v>8.65</v>
      </c>
      <c r="R41" s="58">
        <v>1</v>
      </c>
      <c r="S41" s="26">
        <v>9.2</v>
      </c>
      <c r="T41" s="41"/>
      <c r="U41" s="50">
        <f t="shared" si="10"/>
        <v>10.2</v>
      </c>
      <c r="V41" s="55">
        <v>0.6</v>
      </c>
      <c r="W41" s="26">
        <v>8.5</v>
      </c>
      <c r="X41" s="41"/>
      <c r="Y41" s="56">
        <f t="shared" si="11"/>
        <v>9.1</v>
      </c>
      <c r="Z41" s="58">
        <v>0</v>
      </c>
      <c r="AA41" s="26">
        <v>7.55</v>
      </c>
      <c r="AB41" s="41"/>
      <c r="AC41" s="50">
        <f t="shared" si="12"/>
        <v>7.55</v>
      </c>
      <c r="AD41" s="114">
        <f t="shared" si="13"/>
        <v>53.35</v>
      </c>
    </row>
    <row r="42" spans="1:30" ht="14.25" customHeight="1">
      <c r="A42" s="48" t="s">
        <v>84</v>
      </c>
      <c r="B42" s="145" t="s">
        <v>238</v>
      </c>
      <c r="C42" s="63" t="s">
        <v>126</v>
      </c>
      <c r="D42" s="111" t="s">
        <v>90</v>
      </c>
      <c r="E42" s="63" t="s">
        <v>112</v>
      </c>
      <c r="F42" s="55">
        <v>1.2</v>
      </c>
      <c r="G42" s="26">
        <v>8.6</v>
      </c>
      <c r="H42" s="41"/>
      <c r="I42" s="56">
        <f t="shared" si="7"/>
        <v>9.799999999999999</v>
      </c>
      <c r="J42" s="58">
        <v>0</v>
      </c>
      <c r="K42" s="26">
        <v>7.9</v>
      </c>
      <c r="L42" s="41"/>
      <c r="M42" s="50">
        <f t="shared" si="8"/>
        <v>7.9</v>
      </c>
      <c r="N42" s="55">
        <v>0.6</v>
      </c>
      <c r="O42" s="26">
        <v>8.05</v>
      </c>
      <c r="P42" s="41"/>
      <c r="Q42" s="56">
        <f t="shared" si="9"/>
        <v>8.65</v>
      </c>
      <c r="R42" s="58">
        <v>1</v>
      </c>
      <c r="S42" s="26">
        <v>7.6</v>
      </c>
      <c r="T42" s="41"/>
      <c r="U42" s="50">
        <f t="shared" si="10"/>
        <v>8.6</v>
      </c>
      <c r="V42" s="55">
        <v>0.6</v>
      </c>
      <c r="W42" s="26">
        <v>8.75</v>
      </c>
      <c r="X42" s="41"/>
      <c r="Y42" s="56">
        <f t="shared" si="11"/>
        <v>9.35</v>
      </c>
      <c r="Z42" s="58">
        <v>0</v>
      </c>
      <c r="AA42" s="26">
        <v>8.75</v>
      </c>
      <c r="AB42" s="41"/>
      <c r="AC42" s="50">
        <f t="shared" si="12"/>
        <v>8.75</v>
      </c>
      <c r="AD42" s="114">
        <f t="shared" si="13"/>
        <v>53.050000000000004</v>
      </c>
    </row>
    <row r="43" spans="1:30" ht="14.25" customHeight="1">
      <c r="A43" s="48" t="s">
        <v>84</v>
      </c>
      <c r="B43" s="145" t="s">
        <v>318</v>
      </c>
      <c r="C43" s="165" t="s">
        <v>29</v>
      </c>
      <c r="D43" s="112" t="s">
        <v>90</v>
      </c>
      <c r="E43" s="63" t="s">
        <v>252</v>
      </c>
      <c r="F43" s="55">
        <v>2.4</v>
      </c>
      <c r="G43" s="26">
        <v>7.9</v>
      </c>
      <c r="H43" s="41"/>
      <c r="I43" s="56">
        <f t="shared" si="7"/>
        <v>10.3</v>
      </c>
      <c r="J43" s="58">
        <v>0</v>
      </c>
      <c r="K43" s="26">
        <v>8.1</v>
      </c>
      <c r="L43" s="41"/>
      <c r="M43" s="50">
        <f t="shared" si="8"/>
        <v>8.1</v>
      </c>
      <c r="N43" s="55">
        <v>1.2</v>
      </c>
      <c r="O43" s="26">
        <v>8.1</v>
      </c>
      <c r="P43" s="41"/>
      <c r="Q43" s="56">
        <f t="shared" si="9"/>
        <v>9.299999999999999</v>
      </c>
      <c r="R43" s="58">
        <v>1</v>
      </c>
      <c r="S43" s="26">
        <v>8.45</v>
      </c>
      <c r="T43" s="41"/>
      <c r="U43" s="50">
        <f t="shared" si="10"/>
        <v>9.45</v>
      </c>
      <c r="V43" s="55">
        <v>0</v>
      </c>
      <c r="W43" s="26">
        <v>8.3</v>
      </c>
      <c r="X43" s="41"/>
      <c r="Y43" s="56">
        <f t="shared" si="11"/>
        <v>8.3</v>
      </c>
      <c r="Z43" s="58">
        <v>0</v>
      </c>
      <c r="AA43" s="26">
        <v>7.6</v>
      </c>
      <c r="AB43" s="41"/>
      <c r="AC43" s="50">
        <f t="shared" si="12"/>
        <v>7.6</v>
      </c>
      <c r="AD43" s="114">
        <f t="shared" si="13"/>
        <v>53.04999999999999</v>
      </c>
    </row>
    <row r="44" spans="1:30" ht="14.25" customHeight="1">
      <c r="A44" s="48" t="s">
        <v>86</v>
      </c>
      <c r="B44" s="145" t="s">
        <v>290</v>
      </c>
      <c r="C44" s="63" t="s">
        <v>17</v>
      </c>
      <c r="D44" s="111" t="s">
        <v>216</v>
      </c>
      <c r="E44" s="63" t="s">
        <v>97</v>
      </c>
      <c r="F44" s="55">
        <v>0.6</v>
      </c>
      <c r="G44" s="26">
        <v>8.3</v>
      </c>
      <c r="H44" s="41"/>
      <c r="I44" s="56">
        <f t="shared" si="7"/>
        <v>8.9</v>
      </c>
      <c r="J44" s="58">
        <v>0</v>
      </c>
      <c r="K44" s="26">
        <v>7.7</v>
      </c>
      <c r="L44" s="41"/>
      <c r="M44" s="50">
        <f t="shared" si="8"/>
        <v>7.7</v>
      </c>
      <c r="N44" s="55">
        <v>0</v>
      </c>
      <c r="O44" s="26">
        <v>9.3</v>
      </c>
      <c r="P44" s="41"/>
      <c r="Q44" s="56">
        <f t="shared" si="9"/>
        <v>9.3</v>
      </c>
      <c r="R44" s="58">
        <v>1</v>
      </c>
      <c r="S44" s="26">
        <v>8.4</v>
      </c>
      <c r="T44" s="41"/>
      <c r="U44" s="50">
        <f t="shared" si="10"/>
        <v>9.4</v>
      </c>
      <c r="V44" s="55">
        <v>0.6</v>
      </c>
      <c r="W44" s="26">
        <v>8.95</v>
      </c>
      <c r="X44" s="41"/>
      <c r="Y44" s="56">
        <f t="shared" si="11"/>
        <v>9.549999999999999</v>
      </c>
      <c r="Z44" s="58">
        <v>0</v>
      </c>
      <c r="AA44" s="26">
        <v>8</v>
      </c>
      <c r="AB44" s="41"/>
      <c r="AC44" s="50">
        <f t="shared" si="12"/>
        <v>8</v>
      </c>
      <c r="AD44" s="114">
        <f t="shared" si="13"/>
        <v>52.85</v>
      </c>
    </row>
    <row r="45" spans="1:30" ht="14.25" customHeight="1">
      <c r="A45" s="48" t="s">
        <v>87</v>
      </c>
      <c r="B45" s="145" t="s">
        <v>307</v>
      </c>
      <c r="C45" s="63" t="s">
        <v>18</v>
      </c>
      <c r="D45" s="111" t="s">
        <v>211</v>
      </c>
      <c r="E45" s="63" t="s">
        <v>121</v>
      </c>
      <c r="F45" s="55">
        <v>1.3</v>
      </c>
      <c r="G45" s="26">
        <v>8.45</v>
      </c>
      <c r="H45" s="41"/>
      <c r="I45" s="56">
        <f t="shared" si="7"/>
        <v>9.75</v>
      </c>
      <c r="J45" s="58">
        <v>0</v>
      </c>
      <c r="K45" s="26">
        <v>8.4</v>
      </c>
      <c r="L45" s="41"/>
      <c r="M45" s="50">
        <f t="shared" si="8"/>
        <v>8.4</v>
      </c>
      <c r="N45" s="55">
        <v>0.6</v>
      </c>
      <c r="O45" s="26">
        <v>8.4</v>
      </c>
      <c r="P45" s="41"/>
      <c r="Q45" s="56">
        <f t="shared" si="9"/>
        <v>9</v>
      </c>
      <c r="R45" s="58">
        <v>1</v>
      </c>
      <c r="S45" s="26">
        <v>7.55</v>
      </c>
      <c r="T45" s="41"/>
      <c r="U45" s="50">
        <f t="shared" si="10"/>
        <v>8.55</v>
      </c>
      <c r="V45" s="55">
        <v>0.6</v>
      </c>
      <c r="W45" s="26">
        <v>8.75</v>
      </c>
      <c r="X45" s="41"/>
      <c r="Y45" s="56">
        <f t="shared" si="11"/>
        <v>9.35</v>
      </c>
      <c r="Z45" s="58">
        <v>0</v>
      </c>
      <c r="AA45" s="26">
        <v>7.6</v>
      </c>
      <c r="AB45" s="41"/>
      <c r="AC45" s="50">
        <f t="shared" si="12"/>
        <v>7.6</v>
      </c>
      <c r="AD45" s="114">
        <f t="shared" si="13"/>
        <v>52.650000000000006</v>
      </c>
    </row>
    <row r="46" spans="1:30" ht="14.25" customHeight="1">
      <c r="A46" s="48" t="s">
        <v>87</v>
      </c>
      <c r="B46" s="145" t="s">
        <v>287</v>
      </c>
      <c r="C46" s="63" t="s">
        <v>98</v>
      </c>
      <c r="D46" s="111" t="s">
        <v>90</v>
      </c>
      <c r="E46" s="63" t="s">
        <v>78</v>
      </c>
      <c r="F46" s="55">
        <v>1.2</v>
      </c>
      <c r="G46" s="26">
        <v>7.65</v>
      </c>
      <c r="H46" s="41"/>
      <c r="I46" s="56">
        <f t="shared" si="7"/>
        <v>8.85</v>
      </c>
      <c r="J46" s="58">
        <v>0</v>
      </c>
      <c r="K46" s="26">
        <v>8.2</v>
      </c>
      <c r="L46" s="41"/>
      <c r="M46" s="50">
        <f t="shared" si="8"/>
        <v>8.2</v>
      </c>
      <c r="N46" s="55">
        <v>0.6</v>
      </c>
      <c r="O46" s="26">
        <v>8.55</v>
      </c>
      <c r="P46" s="41"/>
      <c r="Q46" s="56">
        <f t="shared" si="9"/>
        <v>9.15</v>
      </c>
      <c r="R46" s="58">
        <v>1</v>
      </c>
      <c r="S46" s="26">
        <v>7.55</v>
      </c>
      <c r="T46" s="41"/>
      <c r="U46" s="50">
        <f t="shared" si="10"/>
        <v>8.55</v>
      </c>
      <c r="V46" s="55">
        <v>0.6</v>
      </c>
      <c r="W46" s="26">
        <v>8.9</v>
      </c>
      <c r="X46" s="41"/>
      <c r="Y46" s="56">
        <f t="shared" si="11"/>
        <v>9.5</v>
      </c>
      <c r="Z46" s="58">
        <v>0</v>
      </c>
      <c r="AA46" s="26">
        <v>8.4</v>
      </c>
      <c r="AB46" s="41"/>
      <c r="AC46" s="50">
        <f t="shared" si="12"/>
        <v>8.4</v>
      </c>
      <c r="AD46" s="114">
        <f t="shared" si="13"/>
        <v>52.65</v>
      </c>
    </row>
    <row r="47" spans="1:30" ht="14.25" customHeight="1">
      <c r="A47" s="185" t="s">
        <v>154</v>
      </c>
      <c r="B47" s="186" t="s">
        <v>272</v>
      </c>
      <c r="C47" s="196" t="s">
        <v>306</v>
      </c>
      <c r="D47" s="197" t="s">
        <v>211</v>
      </c>
      <c r="E47" s="187" t="s">
        <v>250</v>
      </c>
      <c r="F47" s="189">
        <v>1.9</v>
      </c>
      <c r="G47" s="190">
        <v>7.75</v>
      </c>
      <c r="H47" s="191"/>
      <c r="I47" s="192">
        <f t="shared" si="7"/>
        <v>9.65</v>
      </c>
      <c r="J47" s="193">
        <v>0</v>
      </c>
      <c r="K47" s="190">
        <v>8</v>
      </c>
      <c r="L47" s="191"/>
      <c r="M47" s="194">
        <f t="shared" si="8"/>
        <v>8</v>
      </c>
      <c r="N47" s="189">
        <v>1.2</v>
      </c>
      <c r="O47" s="190">
        <v>7.55</v>
      </c>
      <c r="P47" s="191"/>
      <c r="Q47" s="192">
        <f t="shared" si="9"/>
        <v>8.75</v>
      </c>
      <c r="R47" s="193">
        <v>1</v>
      </c>
      <c r="S47" s="190">
        <v>7.6</v>
      </c>
      <c r="T47" s="191"/>
      <c r="U47" s="194">
        <f t="shared" si="10"/>
        <v>8.6</v>
      </c>
      <c r="V47" s="189">
        <v>0.6</v>
      </c>
      <c r="W47" s="190">
        <v>8.85</v>
      </c>
      <c r="X47" s="191"/>
      <c r="Y47" s="192">
        <f t="shared" si="11"/>
        <v>9.45</v>
      </c>
      <c r="Z47" s="193">
        <v>0</v>
      </c>
      <c r="AA47" s="190">
        <v>8.15</v>
      </c>
      <c r="AB47" s="191"/>
      <c r="AC47" s="194">
        <f t="shared" si="12"/>
        <v>8.15</v>
      </c>
      <c r="AD47" s="195">
        <f t="shared" si="13"/>
        <v>52.6</v>
      </c>
    </row>
    <row r="48" spans="1:30" ht="14.25" customHeight="1">
      <c r="A48" s="48" t="s">
        <v>156</v>
      </c>
      <c r="B48" s="145" t="s">
        <v>236</v>
      </c>
      <c r="C48" s="63" t="s">
        <v>58</v>
      </c>
      <c r="D48" s="111" t="s">
        <v>90</v>
      </c>
      <c r="E48" s="63" t="s">
        <v>33</v>
      </c>
      <c r="F48" s="55">
        <v>1.2</v>
      </c>
      <c r="G48" s="26">
        <v>8.4</v>
      </c>
      <c r="H48" s="41"/>
      <c r="I48" s="56">
        <f t="shared" si="7"/>
        <v>9.6</v>
      </c>
      <c r="J48" s="58">
        <v>0</v>
      </c>
      <c r="K48" s="26">
        <v>8</v>
      </c>
      <c r="L48" s="41"/>
      <c r="M48" s="50">
        <f t="shared" si="8"/>
        <v>8</v>
      </c>
      <c r="N48" s="55">
        <v>0.6</v>
      </c>
      <c r="O48" s="26">
        <v>8.35</v>
      </c>
      <c r="P48" s="41"/>
      <c r="Q48" s="56">
        <f t="shared" si="9"/>
        <v>8.95</v>
      </c>
      <c r="R48" s="58">
        <v>1</v>
      </c>
      <c r="S48" s="26">
        <v>8.4</v>
      </c>
      <c r="T48" s="41">
        <v>0.1</v>
      </c>
      <c r="U48" s="50">
        <f t="shared" si="10"/>
        <v>9.3</v>
      </c>
      <c r="V48" s="55">
        <v>0</v>
      </c>
      <c r="W48" s="26">
        <v>7.95</v>
      </c>
      <c r="X48" s="41"/>
      <c r="Y48" s="56">
        <f t="shared" si="11"/>
        <v>7.95</v>
      </c>
      <c r="Z48" s="58">
        <v>0</v>
      </c>
      <c r="AA48" s="26">
        <v>8.75</v>
      </c>
      <c r="AB48" s="41"/>
      <c r="AC48" s="50">
        <f t="shared" si="12"/>
        <v>8.75</v>
      </c>
      <c r="AD48" s="114">
        <f t="shared" si="13"/>
        <v>52.550000000000004</v>
      </c>
    </row>
    <row r="49" spans="1:30" ht="14.25" customHeight="1">
      <c r="A49" s="185" t="s">
        <v>157</v>
      </c>
      <c r="B49" s="186" t="s">
        <v>305</v>
      </c>
      <c r="C49" s="187" t="s">
        <v>302</v>
      </c>
      <c r="D49" s="188" t="s">
        <v>90</v>
      </c>
      <c r="E49" s="187" t="s">
        <v>250</v>
      </c>
      <c r="F49" s="189">
        <v>1.8</v>
      </c>
      <c r="G49" s="190">
        <v>7.1</v>
      </c>
      <c r="H49" s="191"/>
      <c r="I49" s="192">
        <f t="shared" si="7"/>
        <v>8.9</v>
      </c>
      <c r="J49" s="193">
        <v>0</v>
      </c>
      <c r="K49" s="190">
        <v>7.5</v>
      </c>
      <c r="L49" s="191"/>
      <c r="M49" s="194">
        <f t="shared" si="8"/>
        <v>7.5</v>
      </c>
      <c r="N49" s="189">
        <v>1.2</v>
      </c>
      <c r="O49" s="190">
        <v>8.15</v>
      </c>
      <c r="P49" s="191"/>
      <c r="Q49" s="192">
        <f t="shared" si="9"/>
        <v>9.35</v>
      </c>
      <c r="R49" s="193">
        <v>1</v>
      </c>
      <c r="S49" s="190">
        <v>8.5</v>
      </c>
      <c r="T49" s="191"/>
      <c r="U49" s="194">
        <f t="shared" si="10"/>
        <v>9.5</v>
      </c>
      <c r="V49" s="189">
        <v>0.6</v>
      </c>
      <c r="W49" s="190">
        <v>8.15</v>
      </c>
      <c r="X49" s="191"/>
      <c r="Y49" s="192">
        <f t="shared" si="11"/>
        <v>8.75</v>
      </c>
      <c r="Z49" s="193">
        <v>0</v>
      </c>
      <c r="AA49" s="190">
        <v>8.5</v>
      </c>
      <c r="AB49" s="191"/>
      <c r="AC49" s="194">
        <f t="shared" si="12"/>
        <v>8.5</v>
      </c>
      <c r="AD49" s="195">
        <f t="shared" si="13"/>
        <v>52.5</v>
      </c>
    </row>
    <row r="50" spans="1:30" ht="14.25" customHeight="1">
      <c r="A50" s="48" t="s">
        <v>157</v>
      </c>
      <c r="B50" s="167" t="s">
        <v>217</v>
      </c>
      <c r="C50" s="63" t="s">
        <v>218</v>
      </c>
      <c r="D50" s="111" t="s">
        <v>216</v>
      </c>
      <c r="E50" s="63" t="s">
        <v>81</v>
      </c>
      <c r="F50" s="55">
        <v>0</v>
      </c>
      <c r="G50" s="26">
        <v>8.8</v>
      </c>
      <c r="H50" s="41"/>
      <c r="I50" s="56">
        <f t="shared" si="7"/>
        <v>8.8</v>
      </c>
      <c r="J50" s="58">
        <v>0</v>
      </c>
      <c r="K50" s="26">
        <v>7.75</v>
      </c>
      <c r="L50" s="41"/>
      <c r="M50" s="50">
        <f t="shared" si="8"/>
        <v>7.75</v>
      </c>
      <c r="N50" s="55">
        <v>0</v>
      </c>
      <c r="O50" s="26">
        <v>7.75</v>
      </c>
      <c r="P50" s="41"/>
      <c r="Q50" s="56">
        <f t="shared" si="9"/>
        <v>7.75</v>
      </c>
      <c r="R50" s="58">
        <v>1</v>
      </c>
      <c r="S50" s="26">
        <v>9.25</v>
      </c>
      <c r="T50" s="41"/>
      <c r="U50" s="50">
        <f t="shared" si="10"/>
        <v>10.25</v>
      </c>
      <c r="V50" s="55">
        <v>0.6</v>
      </c>
      <c r="W50" s="26">
        <v>8.6</v>
      </c>
      <c r="X50" s="41"/>
      <c r="Y50" s="56">
        <f t="shared" si="11"/>
        <v>9.2</v>
      </c>
      <c r="Z50" s="58">
        <v>0</v>
      </c>
      <c r="AA50" s="26">
        <v>8.55</v>
      </c>
      <c r="AB50" s="41"/>
      <c r="AC50" s="50">
        <f t="shared" si="12"/>
        <v>8.55</v>
      </c>
      <c r="AD50" s="114">
        <f t="shared" si="13"/>
        <v>52.3</v>
      </c>
    </row>
    <row r="51" spans="1:30" ht="14.25" customHeight="1">
      <c r="A51" s="48" t="s">
        <v>158</v>
      </c>
      <c r="B51" s="145" t="s">
        <v>291</v>
      </c>
      <c r="C51" s="165" t="s">
        <v>73</v>
      </c>
      <c r="D51" s="112" t="s">
        <v>211</v>
      </c>
      <c r="E51" s="63" t="s">
        <v>97</v>
      </c>
      <c r="F51" s="55">
        <v>1.2</v>
      </c>
      <c r="G51" s="26">
        <v>8.6</v>
      </c>
      <c r="H51" s="41"/>
      <c r="I51" s="56">
        <f t="shared" si="7"/>
        <v>9.799999999999999</v>
      </c>
      <c r="J51" s="58">
        <v>0</v>
      </c>
      <c r="K51" s="26">
        <v>7.4</v>
      </c>
      <c r="L51" s="41"/>
      <c r="M51" s="50">
        <f t="shared" si="8"/>
        <v>7.4</v>
      </c>
      <c r="N51" s="55">
        <v>0</v>
      </c>
      <c r="O51" s="26">
        <v>8.75</v>
      </c>
      <c r="P51" s="41"/>
      <c r="Q51" s="56">
        <f t="shared" si="9"/>
        <v>8.75</v>
      </c>
      <c r="R51" s="58">
        <v>1</v>
      </c>
      <c r="S51" s="26">
        <v>7.8</v>
      </c>
      <c r="T51" s="41"/>
      <c r="U51" s="50">
        <f t="shared" si="10"/>
        <v>8.8</v>
      </c>
      <c r="V51" s="55">
        <v>0.6</v>
      </c>
      <c r="W51" s="26">
        <v>8.75</v>
      </c>
      <c r="X51" s="41"/>
      <c r="Y51" s="56">
        <f t="shared" si="11"/>
        <v>9.35</v>
      </c>
      <c r="Z51" s="58">
        <v>0</v>
      </c>
      <c r="AA51" s="26">
        <v>8.15</v>
      </c>
      <c r="AB51" s="41"/>
      <c r="AC51" s="50">
        <f t="shared" si="12"/>
        <v>8.15</v>
      </c>
      <c r="AD51" s="114">
        <f t="shared" si="13"/>
        <v>52.25</v>
      </c>
    </row>
    <row r="52" spans="1:30" ht="14.25" customHeight="1">
      <c r="A52" s="48" t="s">
        <v>344</v>
      </c>
      <c r="B52" s="145" t="s">
        <v>288</v>
      </c>
      <c r="C52" s="63" t="s">
        <v>35</v>
      </c>
      <c r="D52" s="111" t="s">
        <v>90</v>
      </c>
      <c r="E52" s="63" t="s">
        <v>78</v>
      </c>
      <c r="F52" s="55">
        <v>1.4</v>
      </c>
      <c r="G52" s="26">
        <v>8.3</v>
      </c>
      <c r="H52" s="41">
        <v>0.3</v>
      </c>
      <c r="I52" s="56">
        <f t="shared" si="7"/>
        <v>9.4</v>
      </c>
      <c r="J52" s="58">
        <v>0</v>
      </c>
      <c r="K52" s="26">
        <v>8.1</v>
      </c>
      <c r="L52" s="41"/>
      <c r="M52" s="50">
        <f t="shared" si="8"/>
        <v>8.1</v>
      </c>
      <c r="N52" s="55">
        <v>0.6</v>
      </c>
      <c r="O52" s="26">
        <v>8.45</v>
      </c>
      <c r="P52" s="41"/>
      <c r="Q52" s="56">
        <f t="shared" si="9"/>
        <v>9.049999999999999</v>
      </c>
      <c r="R52" s="58">
        <v>1</v>
      </c>
      <c r="S52" s="26">
        <v>7.8</v>
      </c>
      <c r="T52" s="41"/>
      <c r="U52" s="50">
        <f t="shared" si="10"/>
        <v>8.8</v>
      </c>
      <c r="V52" s="55">
        <v>0.6</v>
      </c>
      <c r="W52" s="26">
        <v>8.65</v>
      </c>
      <c r="X52" s="41"/>
      <c r="Y52" s="56">
        <f t="shared" si="11"/>
        <v>9.25</v>
      </c>
      <c r="Z52" s="58">
        <v>0</v>
      </c>
      <c r="AA52" s="26">
        <v>7.65</v>
      </c>
      <c r="AB52" s="41"/>
      <c r="AC52" s="50">
        <f t="shared" si="12"/>
        <v>7.65</v>
      </c>
      <c r="AD52" s="114">
        <f t="shared" si="13"/>
        <v>52.24999999999999</v>
      </c>
    </row>
    <row r="53" spans="1:30" ht="14.25" customHeight="1">
      <c r="A53" s="48" t="s">
        <v>160</v>
      </c>
      <c r="B53" s="167" t="s">
        <v>221</v>
      </c>
      <c r="C53" s="63" t="s">
        <v>74</v>
      </c>
      <c r="D53" s="111" t="s">
        <v>90</v>
      </c>
      <c r="E53" s="63" t="s">
        <v>120</v>
      </c>
      <c r="F53" s="55">
        <v>1.3</v>
      </c>
      <c r="G53" s="26">
        <v>7.9</v>
      </c>
      <c r="H53" s="41"/>
      <c r="I53" s="56">
        <f t="shared" si="7"/>
        <v>9.200000000000001</v>
      </c>
      <c r="J53" s="58">
        <v>0</v>
      </c>
      <c r="K53" s="26">
        <v>7.8</v>
      </c>
      <c r="L53" s="41"/>
      <c r="M53" s="50">
        <f t="shared" si="8"/>
        <v>7.8</v>
      </c>
      <c r="N53" s="55">
        <v>0</v>
      </c>
      <c r="O53" s="26">
        <v>8.4</v>
      </c>
      <c r="P53" s="41"/>
      <c r="Q53" s="56">
        <f t="shared" si="9"/>
        <v>8.4</v>
      </c>
      <c r="R53" s="58">
        <v>1</v>
      </c>
      <c r="S53" s="26">
        <v>7.5</v>
      </c>
      <c r="T53" s="41"/>
      <c r="U53" s="50">
        <f t="shared" si="10"/>
        <v>8.5</v>
      </c>
      <c r="V53" s="55">
        <v>0.6</v>
      </c>
      <c r="W53" s="26">
        <v>9.25</v>
      </c>
      <c r="X53" s="41"/>
      <c r="Y53" s="56">
        <f t="shared" si="11"/>
        <v>9.85</v>
      </c>
      <c r="Z53" s="58">
        <v>0</v>
      </c>
      <c r="AA53" s="26">
        <v>8.25</v>
      </c>
      <c r="AB53" s="41"/>
      <c r="AC53" s="50">
        <f t="shared" si="12"/>
        <v>8.25</v>
      </c>
      <c r="AD53" s="114">
        <f t="shared" si="13"/>
        <v>52</v>
      </c>
    </row>
    <row r="54" spans="1:30" ht="14.25" customHeight="1">
      <c r="A54" s="48" t="s">
        <v>161</v>
      </c>
      <c r="B54" s="145" t="s">
        <v>254</v>
      </c>
      <c r="C54" s="63" t="s">
        <v>213</v>
      </c>
      <c r="D54" s="111" t="s">
        <v>211</v>
      </c>
      <c r="E54" s="63" t="s">
        <v>253</v>
      </c>
      <c r="F54" s="55">
        <v>1.3</v>
      </c>
      <c r="G54" s="26">
        <v>8.5</v>
      </c>
      <c r="H54" s="41"/>
      <c r="I54" s="56">
        <f t="shared" si="7"/>
        <v>9.8</v>
      </c>
      <c r="J54" s="58">
        <v>0</v>
      </c>
      <c r="K54" s="26">
        <v>7.55</v>
      </c>
      <c r="L54" s="41"/>
      <c r="M54" s="50">
        <f t="shared" si="8"/>
        <v>7.55</v>
      </c>
      <c r="N54" s="55">
        <v>0.6</v>
      </c>
      <c r="O54" s="26">
        <v>8.1</v>
      </c>
      <c r="P54" s="41"/>
      <c r="Q54" s="56">
        <f t="shared" si="9"/>
        <v>8.7</v>
      </c>
      <c r="R54" s="58">
        <v>1</v>
      </c>
      <c r="S54" s="26">
        <v>9.05</v>
      </c>
      <c r="T54" s="41"/>
      <c r="U54" s="50">
        <f t="shared" si="10"/>
        <v>10.05</v>
      </c>
      <c r="V54" s="55">
        <v>0.6</v>
      </c>
      <c r="W54" s="26">
        <v>8.65</v>
      </c>
      <c r="X54" s="41"/>
      <c r="Y54" s="56">
        <f t="shared" si="11"/>
        <v>9.25</v>
      </c>
      <c r="Z54" s="58">
        <v>0</v>
      </c>
      <c r="AA54" s="26">
        <v>6.65</v>
      </c>
      <c r="AB54" s="41"/>
      <c r="AC54" s="50">
        <f t="shared" si="12"/>
        <v>6.65</v>
      </c>
      <c r="AD54" s="114">
        <f t="shared" si="13"/>
        <v>52</v>
      </c>
    </row>
    <row r="55" spans="1:30" ht="14.25" customHeight="1">
      <c r="A55" s="48" t="s">
        <v>162</v>
      </c>
      <c r="B55" s="145" t="s">
        <v>296</v>
      </c>
      <c r="C55" s="63" t="s">
        <v>70</v>
      </c>
      <c r="D55" s="111" t="s">
        <v>90</v>
      </c>
      <c r="E55" s="63" t="s">
        <v>118</v>
      </c>
      <c r="F55" s="55">
        <v>0.6</v>
      </c>
      <c r="G55" s="26">
        <v>8.8</v>
      </c>
      <c r="H55" s="41"/>
      <c r="I55" s="56">
        <f t="shared" si="7"/>
        <v>9.4</v>
      </c>
      <c r="J55" s="58">
        <v>0</v>
      </c>
      <c r="K55" s="26">
        <v>7.35</v>
      </c>
      <c r="L55" s="41"/>
      <c r="M55" s="50">
        <f t="shared" si="8"/>
        <v>7.35</v>
      </c>
      <c r="N55" s="55">
        <v>0</v>
      </c>
      <c r="O55" s="26">
        <v>7.7</v>
      </c>
      <c r="P55" s="41"/>
      <c r="Q55" s="56">
        <f t="shared" si="9"/>
        <v>7.7</v>
      </c>
      <c r="R55" s="58">
        <v>1</v>
      </c>
      <c r="S55" s="26">
        <v>9.05</v>
      </c>
      <c r="T55" s="41"/>
      <c r="U55" s="50">
        <f t="shared" si="10"/>
        <v>10.05</v>
      </c>
      <c r="V55" s="55">
        <v>0.6</v>
      </c>
      <c r="W55" s="26">
        <v>8.75</v>
      </c>
      <c r="X55" s="41"/>
      <c r="Y55" s="56">
        <f t="shared" si="11"/>
        <v>9.35</v>
      </c>
      <c r="Z55" s="58">
        <v>0</v>
      </c>
      <c r="AA55" s="26">
        <v>8.05</v>
      </c>
      <c r="AB55" s="41"/>
      <c r="AC55" s="50">
        <f t="shared" si="12"/>
        <v>8.05</v>
      </c>
      <c r="AD55" s="114">
        <f t="shared" si="13"/>
        <v>51.900000000000006</v>
      </c>
    </row>
    <row r="56" spans="1:30" ht="14.25" customHeight="1">
      <c r="A56" s="48" t="s">
        <v>163</v>
      </c>
      <c r="B56" s="145" t="s">
        <v>257</v>
      </c>
      <c r="C56" s="63" t="s">
        <v>32</v>
      </c>
      <c r="D56" s="111" t="s">
        <v>90</v>
      </c>
      <c r="E56" s="63" t="s">
        <v>128</v>
      </c>
      <c r="F56" s="55">
        <v>1.2</v>
      </c>
      <c r="G56" s="26">
        <v>8.4</v>
      </c>
      <c r="H56" s="41"/>
      <c r="I56" s="56">
        <f t="shared" si="7"/>
        <v>9.6</v>
      </c>
      <c r="J56" s="58">
        <v>0</v>
      </c>
      <c r="K56" s="26">
        <v>6.3</v>
      </c>
      <c r="L56" s="41"/>
      <c r="M56" s="50">
        <f t="shared" si="8"/>
        <v>6.3</v>
      </c>
      <c r="N56" s="55">
        <v>0.6</v>
      </c>
      <c r="O56" s="26">
        <v>7.5</v>
      </c>
      <c r="P56" s="41"/>
      <c r="Q56" s="56">
        <f t="shared" si="9"/>
        <v>8.1</v>
      </c>
      <c r="R56" s="58">
        <v>1</v>
      </c>
      <c r="S56" s="26">
        <v>8.9</v>
      </c>
      <c r="T56" s="41"/>
      <c r="U56" s="50">
        <f t="shared" si="10"/>
        <v>9.9</v>
      </c>
      <c r="V56" s="55">
        <v>0.6</v>
      </c>
      <c r="W56" s="26">
        <v>8.75</v>
      </c>
      <c r="X56" s="41"/>
      <c r="Y56" s="56">
        <f t="shared" si="11"/>
        <v>9.35</v>
      </c>
      <c r="Z56" s="58">
        <v>0</v>
      </c>
      <c r="AA56" s="26">
        <v>8.55</v>
      </c>
      <c r="AB56" s="41"/>
      <c r="AC56" s="50">
        <f t="shared" si="12"/>
        <v>8.55</v>
      </c>
      <c r="AD56" s="114">
        <f t="shared" si="13"/>
        <v>51.8</v>
      </c>
    </row>
    <row r="57" spans="1:30" ht="14.25" customHeight="1">
      <c r="A57" s="48" t="s">
        <v>164</v>
      </c>
      <c r="B57" s="145" t="s">
        <v>194</v>
      </c>
      <c r="C57" s="63" t="s">
        <v>74</v>
      </c>
      <c r="D57" s="111" t="s">
        <v>90</v>
      </c>
      <c r="E57" s="63" t="s">
        <v>251</v>
      </c>
      <c r="F57" s="55">
        <v>1.4</v>
      </c>
      <c r="G57" s="26">
        <v>8.6</v>
      </c>
      <c r="H57" s="41"/>
      <c r="I57" s="56">
        <f t="shared" si="7"/>
        <v>10</v>
      </c>
      <c r="J57" s="58">
        <v>0</v>
      </c>
      <c r="K57" s="26">
        <v>7.7</v>
      </c>
      <c r="L57" s="41"/>
      <c r="M57" s="50">
        <f t="shared" si="8"/>
        <v>7.7</v>
      </c>
      <c r="N57" s="55">
        <v>0.6</v>
      </c>
      <c r="O57" s="26">
        <v>7.65</v>
      </c>
      <c r="P57" s="41"/>
      <c r="Q57" s="56">
        <f t="shared" si="9"/>
        <v>8.25</v>
      </c>
      <c r="R57" s="58">
        <v>1</v>
      </c>
      <c r="S57" s="26">
        <v>8.5</v>
      </c>
      <c r="T57" s="41"/>
      <c r="U57" s="50">
        <f t="shared" si="10"/>
        <v>9.5</v>
      </c>
      <c r="V57" s="55">
        <v>0.6</v>
      </c>
      <c r="W57" s="26">
        <v>8.45</v>
      </c>
      <c r="X57" s="41"/>
      <c r="Y57" s="56">
        <f t="shared" si="11"/>
        <v>9.049999999999999</v>
      </c>
      <c r="Z57" s="58">
        <v>0</v>
      </c>
      <c r="AA57" s="26">
        <v>7.2</v>
      </c>
      <c r="AB57" s="41"/>
      <c r="AC57" s="50">
        <f t="shared" si="12"/>
        <v>7.2</v>
      </c>
      <c r="AD57" s="114">
        <f t="shared" si="13"/>
        <v>51.7</v>
      </c>
    </row>
    <row r="58" spans="1:30" ht="14.25" customHeight="1">
      <c r="A58" s="48" t="s">
        <v>165</v>
      </c>
      <c r="B58" s="145" t="s">
        <v>210</v>
      </c>
      <c r="C58" s="165" t="s">
        <v>134</v>
      </c>
      <c r="D58" s="112" t="s">
        <v>211</v>
      </c>
      <c r="E58" s="63" t="s">
        <v>81</v>
      </c>
      <c r="F58" s="55">
        <v>0.6</v>
      </c>
      <c r="G58" s="26">
        <v>8.5</v>
      </c>
      <c r="H58" s="41"/>
      <c r="I58" s="56">
        <f t="shared" si="7"/>
        <v>9.1</v>
      </c>
      <c r="J58" s="58">
        <v>0</v>
      </c>
      <c r="K58" s="26">
        <v>7.85</v>
      </c>
      <c r="L58" s="41"/>
      <c r="M58" s="50">
        <f t="shared" si="8"/>
        <v>7.85</v>
      </c>
      <c r="N58" s="55">
        <v>0.6</v>
      </c>
      <c r="O58" s="26">
        <v>7.75</v>
      </c>
      <c r="P58" s="41"/>
      <c r="Q58" s="56">
        <f t="shared" si="9"/>
        <v>8.35</v>
      </c>
      <c r="R58" s="58">
        <v>1</v>
      </c>
      <c r="S58" s="26">
        <v>8.5</v>
      </c>
      <c r="T58" s="41"/>
      <c r="U58" s="50">
        <f t="shared" si="10"/>
        <v>9.5</v>
      </c>
      <c r="V58" s="55">
        <v>0.6</v>
      </c>
      <c r="W58" s="26">
        <v>8.05</v>
      </c>
      <c r="X58" s="41"/>
      <c r="Y58" s="56">
        <f t="shared" si="11"/>
        <v>8.65</v>
      </c>
      <c r="Z58" s="58">
        <v>0</v>
      </c>
      <c r="AA58" s="26">
        <v>7.85</v>
      </c>
      <c r="AB58" s="41"/>
      <c r="AC58" s="50">
        <f t="shared" si="12"/>
        <v>7.85</v>
      </c>
      <c r="AD58" s="114">
        <f t="shared" si="13"/>
        <v>51.3</v>
      </c>
    </row>
    <row r="59" spans="1:30" ht="14.25" customHeight="1">
      <c r="A59" s="48" t="s">
        <v>166</v>
      </c>
      <c r="B59" s="145" t="s">
        <v>295</v>
      </c>
      <c r="C59" s="63" t="s">
        <v>77</v>
      </c>
      <c r="D59" s="111" t="s">
        <v>90</v>
      </c>
      <c r="E59" s="63" t="s">
        <v>97</v>
      </c>
      <c r="F59" s="55">
        <v>1.2</v>
      </c>
      <c r="G59" s="26">
        <v>8.4</v>
      </c>
      <c r="H59" s="41"/>
      <c r="I59" s="56">
        <f t="shared" si="7"/>
        <v>9.6</v>
      </c>
      <c r="J59" s="58">
        <v>0</v>
      </c>
      <c r="K59" s="26">
        <v>7.1</v>
      </c>
      <c r="L59" s="41"/>
      <c r="M59" s="50">
        <f t="shared" si="8"/>
        <v>7.1</v>
      </c>
      <c r="N59" s="55">
        <v>0</v>
      </c>
      <c r="O59" s="26">
        <v>8.2</v>
      </c>
      <c r="P59" s="41"/>
      <c r="Q59" s="56">
        <f t="shared" si="9"/>
        <v>8.2</v>
      </c>
      <c r="R59" s="58">
        <v>1</v>
      </c>
      <c r="S59" s="26">
        <v>8.45</v>
      </c>
      <c r="T59" s="41"/>
      <c r="U59" s="50">
        <f t="shared" si="10"/>
        <v>9.45</v>
      </c>
      <c r="V59" s="55">
        <v>0.6</v>
      </c>
      <c r="W59" s="26">
        <v>8.2</v>
      </c>
      <c r="X59" s="41"/>
      <c r="Y59" s="56">
        <f t="shared" si="11"/>
        <v>8.799999999999999</v>
      </c>
      <c r="Z59" s="58">
        <v>0</v>
      </c>
      <c r="AA59" s="26">
        <v>8.1</v>
      </c>
      <c r="AB59" s="41"/>
      <c r="AC59" s="50">
        <f t="shared" si="12"/>
        <v>8.1</v>
      </c>
      <c r="AD59" s="114">
        <f t="shared" si="13"/>
        <v>51.24999999999999</v>
      </c>
    </row>
    <row r="60" spans="1:30" ht="14.25" customHeight="1">
      <c r="A60" s="48" t="s">
        <v>167</v>
      </c>
      <c r="B60" s="145" t="s">
        <v>220</v>
      </c>
      <c r="C60" s="63" t="s">
        <v>134</v>
      </c>
      <c r="D60" s="111" t="s">
        <v>90</v>
      </c>
      <c r="E60" s="63" t="s">
        <v>81</v>
      </c>
      <c r="F60" s="55">
        <v>0.6</v>
      </c>
      <c r="G60" s="26">
        <v>8.1</v>
      </c>
      <c r="H60" s="41"/>
      <c r="I60" s="56">
        <f t="shared" si="7"/>
        <v>8.7</v>
      </c>
      <c r="J60" s="58">
        <v>0</v>
      </c>
      <c r="K60" s="26">
        <v>8.1</v>
      </c>
      <c r="L60" s="41"/>
      <c r="M60" s="50">
        <f t="shared" si="8"/>
        <v>8.1</v>
      </c>
      <c r="N60" s="55">
        <v>0</v>
      </c>
      <c r="O60" s="26">
        <v>7.5</v>
      </c>
      <c r="P60" s="41"/>
      <c r="Q60" s="56">
        <f t="shared" si="9"/>
        <v>7.5</v>
      </c>
      <c r="R60" s="58">
        <v>1</v>
      </c>
      <c r="S60" s="26">
        <v>9.1</v>
      </c>
      <c r="T60" s="41"/>
      <c r="U60" s="50">
        <f t="shared" si="10"/>
        <v>10.1</v>
      </c>
      <c r="V60" s="55">
        <v>0.6</v>
      </c>
      <c r="W60" s="26">
        <v>7.9</v>
      </c>
      <c r="X60" s="41"/>
      <c r="Y60" s="56">
        <f t="shared" si="11"/>
        <v>8.5</v>
      </c>
      <c r="Z60" s="58">
        <v>0</v>
      </c>
      <c r="AA60" s="26">
        <v>8.25</v>
      </c>
      <c r="AB60" s="41"/>
      <c r="AC60" s="50">
        <f t="shared" si="12"/>
        <v>8.25</v>
      </c>
      <c r="AD60" s="114">
        <f t="shared" si="13"/>
        <v>51.15</v>
      </c>
    </row>
    <row r="61" spans="1:30" ht="14.25" customHeight="1">
      <c r="A61" s="48" t="s">
        <v>168</v>
      </c>
      <c r="B61" s="145" t="s">
        <v>343</v>
      </c>
      <c r="C61" s="63" t="s">
        <v>68</v>
      </c>
      <c r="D61" s="111" t="s">
        <v>90</v>
      </c>
      <c r="E61" s="63" t="s">
        <v>78</v>
      </c>
      <c r="F61" s="55">
        <v>0.6</v>
      </c>
      <c r="G61" s="26">
        <v>8.05</v>
      </c>
      <c r="H61" s="41"/>
      <c r="I61" s="56">
        <f t="shared" si="7"/>
        <v>8.65</v>
      </c>
      <c r="J61" s="58">
        <v>0</v>
      </c>
      <c r="K61" s="26">
        <v>7.6</v>
      </c>
      <c r="L61" s="41"/>
      <c r="M61" s="50">
        <f t="shared" si="8"/>
        <v>7.6</v>
      </c>
      <c r="N61" s="55">
        <v>0.6</v>
      </c>
      <c r="O61" s="26">
        <v>8.25</v>
      </c>
      <c r="P61" s="41"/>
      <c r="Q61" s="56">
        <f t="shared" si="9"/>
        <v>8.85</v>
      </c>
      <c r="R61" s="58">
        <v>1</v>
      </c>
      <c r="S61" s="26">
        <v>8.1</v>
      </c>
      <c r="T61" s="41"/>
      <c r="U61" s="50">
        <f t="shared" si="10"/>
        <v>9.1</v>
      </c>
      <c r="V61" s="55">
        <v>0.6</v>
      </c>
      <c r="W61" s="26">
        <v>7.6</v>
      </c>
      <c r="X61" s="41"/>
      <c r="Y61" s="56">
        <f t="shared" si="11"/>
        <v>8.2</v>
      </c>
      <c r="Z61" s="58">
        <v>0</v>
      </c>
      <c r="AA61" s="26">
        <v>8.6</v>
      </c>
      <c r="AB61" s="41"/>
      <c r="AC61" s="50">
        <f t="shared" si="12"/>
        <v>8.6</v>
      </c>
      <c r="AD61" s="114">
        <f t="shared" si="13"/>
        <v>51.00000000000001</v>
      </c>
    </row>
    <row r="62" spans="1:30" ht="14.25" customHeight="1">
      <c r="A62" s="48" t="s">
        <v>169</v>
      </c>
      <c r="B62" s="145" t="s">
        <v>301</v>
      </c>
      <c r="C62" s="165" t="s">
        <v>302</v>
      </c>
      <c r="D62" s="112" t="s">
        <v>90</v>
      </c>
      <c r="E62" s="63" t="s">
        <v>99</v>
      </c>
      <c r="F62" s="55">
        <v>1.2</v>
      </c>
      <c r="G62" s="26">
        <v>7.7</v>
      </c>
      <c r="H62" s="41"/>
      <c r="I62" s="56">
        <f t="shared" si="7"/>
        <v>8.9</v>
      </c>
      <c r="J62" s="58">
        <v>0</v>
      </c>
      <c r="K62" s="26">
        <v>7.1</v>
      </c>
      <c r="L62" s="41"/>
      <c r="M62" s="50">
        <f t="shared" si="8"/>
        <v>7.1</v>
      </c>
      <c r="N62" s="55">
        <v>0</v>
      </c>
      <c r="O62" s="26">
        <v>8.1</v>
      </c>
      <c r="P62" s="41"/>
      <c r="Q62" s="56">
        <f t="shared" si="9"/>
        <v>8.1</v>
      </c>
      <c r="R62" s="58">
        <v>1</v>
      </c>
      <c r="S62" s="26">
        <v>8.3</v>
      </c>
      <c r="T62" s="41"/>
      <c r="U62" s="50">
        <f t="shared" si="10"/>
        <v>9.3</v>
      </c>
      <c r="V62" s="55">
        <v>0.6</v>
      </c>
      <c r="W62" s="26">
        <v>8.25</v>
      </c>
      <c r="X62" s="41"/>
      <c r="Y62" s="56">
        <f t="shared" si="11"/>
        <v>8.85</v>
      </c>
      <c r="Z62" s="58">
        <v>0</v>
      </c>
      <c r="AA62" s="26">
        <v>8.65</v>
      </c>
      <c r="AB62" s="41"/>
      <c r="AC62" s="50">
        <f t="shared" si="12"/>
        <v>8.65</v>
      </c>
      <c r="AD62" s="114">
        <f t="shared" si="13"/>
        <v>50.900000000000006</v>
      </c>
    </row>
    <row r="63" spans="1:30" ht="14.25" customHeight="1">
      <c r="A63" s="48" t="s">
        <v>170</v>
      </c>
      <c r="B63" s="145" t="s">
        <v>294</v>
      </c>
      <c r="C63" s="63" t="s">
        <v>68</v>
      </c>
      <c r="D63" s="111" t="s">
        <v>211</v>
      </c>
      <c r="E63" s="63" t="s">
        <v>97</v>
      </c>
      <c r="F63" s="55">
        <v>1.2</v>
      </c>
      <c r="G63" s="26">
        <v>8</v>
      </c>
      <c r="H63" s="41"/>
      <c r="I63" s="56">
        <f t="shared" si="7"/>
        <v>9.2</v>
      </c>
      <c r="J63" s="58">
        <v>0</v>
      </c>
      <c r="K63" s="26">
        <v>7.9</v>
      </c>
      <c r="L63" s="41"/>
      <c r="M63" s="50">
        <f t="shared" si="8"/>
        <v>7.9</v>
      </c>
      <c r="N63" s="55">
        <v>0</v>
      </c>
      <c r="O63" s="26">
        <v>7.6</v>
      </c>
      <c r="P63" s="41"/>
      <c r="Q63" s="56">
        <f t="shared" si="9"/>
        <v>7.6</v>
      </c>
      <c r="R63" s="58">
        <v>1</v>
      </c>
      <c r="S63" s="26">
        <v>8.1</v>
      </c>
      <c r="T63" s="41"/>
      <c r="U63" s="50">
        <f t="shared" si="10"/>
        <v>9.1</v>
      </c>
      <c r="V63" s="55">
        <v>0.6</v>
      </c>
      <c r="W63" s="26">
        <v>8.1</v>
      </c>
      <c r="X63" s="41"/>
      <c r="Y63" s="56">
        <f t="shared" si="11"/>
        <v>8.7</v>
      </c>
      <c r="Z63" s="58">
        <v>0</v>
      </c>
      <c r="AA63" s="26">
        <v>8.35</v>
      </c>
      <c r="AB63" s="41"/>
      <c r="AC63" s="50">
        <f t="shared" si="12"/>
        <v>8.35</v>
      </c>
      <c r="AD63" s="114">
        <f t="shared" si="13"/>
        <v>50.85</v>
      </c>
    </row>
    <row r="64" spans="1:30" ht="14.25" customHeight="1">
      <c r="A64" s="48" t="s">
        <v>171</v>
      </c>
      <c r="B64" s="167" t="s">
        <v>184</v>
      </c>
      <c r="C64" s="165" t="s">
        <v>37</v>
      </c>
      <c r="D64" s="112" t="s">
        <v>211</v>
      </c>
      <c r="E64" s="63" t="s">
        <v>81</v>
      </c>
      <c r="F64" s="55">
        <v>0</v>
      </c>
      <c r="G64" s="26">
        <v>8.9</v>
      </c>
      <c r="H64" s="41"/>
      <c r="I64" s="56">
        <f t="shared" si="7"/>
        <v>8.9</v>
      </c>
      <c r="J64" s="58">
        <v>0</v>
      </c>
      <c r="K64" s="26">
        <v>8.35</v>
      </c>
      <c r="L64" s="41"/>
      <c r="M64" s="50">
        <f t="shared" si="8"/>
        <v>8.35</v>
      </c>
      <c r="N64" s="55">
        <v>0</v>
      </c>
      <c r="O64" s="26">
        <v>6.9</v>
      </c>
      <c r="P64" s="41"/>
      <c r="Q64" s="56">
        <f t="shared" si="9"/>
        <v>6.9</v>
      </c>
      <c r="R64" s="58">
        <v>1</v>
      </c>
      <c r="S64" s="26">
        <v>8</v>
      </c>
      <c r="T64" s="41"/>
      <c r="U64" s="50">
        <f t="shared" si="10"/>
        <v>9</v>
      </c>
      <c r="V64" s="55">
        <v>0.6</v>
      </c>
      <c r="W64" s="26">
        <v>8.65</v>
      </c>
      <c r="X64" s="41"/>
      <c r="Y64" s="56">
        <f t="shared" si="11"/>
        <v>9.25</v>
      </c>
      <c r="Z64" s="58">
        <v>0</v>
      </c>
      <c r="AA64" s="26">
        <v>8</v>
      </c>
      <c r="AB64" s="41"/>
      <c r="AC64" s="50">
        <f t="shared" si="12"/>
        <v>8</v>
      </c>
      <c r="AD64" s="114">
        <f t="shared" si="13"/>
        <v>50.4</v>
      </c>
    </row>
    <row r="65" spans="1:30" ht="14.25" customHeight="1">
      <c r="A65" s="48" t="s">
        <v>172</v>
      </c>
      <c r="B65" s="145" t="s">
        <v>285</v>
      </c>
      <c r="C65" s="63" t="s">
        <v>286</v>
      </c>
      <c r="D65" s="111" t="s">
        <v>216</v>
      </c>
      <c r="E65" s="63" t="s">
        <v>78</v>
      </c>
      <c r="F65" s="55">
        <v>0.6</v>
      </c>
      <c r="G65" s="26">
        <v>7.8</v>
      </c>
      <c r="H65" s="41"/>
      <c r="I65" s="56">
        <f t="shared" si="7"/>
        <v>8.4</v>
      </c>
      <c r="J65" s="58">
        <v>0</v>
      </c>
      <c r="K65" s="26">
        <v>7.7</v>
      </c>
      <c r="L65" s="41"/>
      <c r="M65" s="50">
        <f t="shared" si="8"/>
        <v>7.7</v>
      </c>
      <c r="N65" s="55">
        <v>0.6</v>
      </c>
      <c r="O65" s="26">
        <v>7.3</v>
      </c>
      <c r="P65" s="41"/>
      <c r="Q65" s="56">
        <f t="shared" si="9"/>
        <v>7.8999999999999995</v>
      </c>
      <c r="R65" s="58">
        <v>1</v>
      </c>
      <c r="S65" s="26">
        <v>7</v>
      </c>
      <c r="T65" s="41"/>
      <c r="U65" s="50">
        <f t="shared" si="10"/>
        <v>8</v>
      </c>
      <c r="V65" s="55">
        <v>0.6</v>
      </c>
      <c r="W65" s="26">
        <v>8.45</v>
      </c>
      <c r="X65" s="41"/>
      <c r="Y65" s="56">
        <f t="shared" si="11"/>
        <v>9.049999999999999</v>
      </c>
      <c r="Z65" s="58">
        <v>0</v>
      </c>
      <c r="AA65" s="26">
        <v>8.5</v>
      </c>
      <c r="AB65" s="41"/>
      <c r="AC65" s="50">
        <f t="shared" si="12"/>
        <v>8.5</v>
      </c>
      <c r="AD65" s="114">
        <f t="shared" si="13"/>
        <v>49.55</v>
      </c>
    </row>
    <row r="66" spans="1:30" ht="14.25" customHeight="1">
      <c r="A66" s="48" t="s">
        <v>173</v>
      </c>
      <c r="B66" s="145" t="s">
        <v>239</v>
      </c>
      <c r="C66" s="63" t="s">
        <v>103</v>
      </c>
      <c r="D66" s="111" t="s">
        <v>211</v>
      </c>
      <c r="E66" s="63" t="s">
        <v>112</v>
      </c>
      <c r="F66" s="55">
        <v>1.3</v>
      </c>
      <c r="G66" s="26">
        <v>8.3</v>
      </c>
      <c r="H66" s="41"/>
      <c r="I66" s="56">
        <f t="shared" si="7"/>
        <v>9.600000000000001</v>
      </c>
      <c r="J66" s="58">
        <v>0</v>
      </c>
      <c r="K66" s="26">
        <v>6.8</v>
      </c>
      <c r="L66" s="41"/>
      <c r="M66" s="50">
        <f t="shared" si="8"/>
        <v>6.8</v>
      </c>
      <c r="N66" s="55">
        <v>0.6</v>
      </c>
      <c r="O66" s="26">
        <v>6</v>
      </c>
      <c r="P66" s="41"/>
      <c r="Q66" s="56">
        <f t="shared" si="9"/>
        <v>6.6</v>
      </c>
      <c r="R66" s="58">
        <v>1</v>
      </c>
      <c r="S66" s="26">
        <v>7.9</v>
      </c>
      <c r="T66" s="41"/>
      <c r="U66" s="50">
        <f t="shared" si="10"/>
        <v>8.9</v>
      </c>
      <c r="V66" s="55">
        <v>0.6</v>
      </c>
      <c r="W66" s="26">
        <v>8.7</v>
      </c>
      <c r="X66" s="41"/>
      <c r="Y66" s="56">
        <f t="shared" si="11"/>
        <v>9.299999999999999</v>
      </c>
      <c r="Z66" s="58">
        <v>0</v>
      </c>
      <c r="AA66" s="26">
        <v>8.15</v>
      </c>
      <c r="AB66" s="41"/>
      <c r="AC66" s="50">
        <f t="shared" si="12"/>
        <v>8.15</v>
      </c>
      <c r="AD66" s="114">
        <f t="shared" si="13"/>
        <v>49.349999999999994</v>
      </c>
    </row>
    <row r="67" spans="1:30" ht="14.25" customHeight="1">
      <c r="A67" s="48" t="s">
        <v>173</v>
      </c>
      <c r="B67" s="145" t="s">
        <v>316</v>
      </c>
      <c r="C67" s="63" t="s">
        <v>80</v>
      </c>
      <c r="D67" s="111" t="s">
        <v>90</v>
      </c>
      <c r="E67" s="63" t="s">
        <v>252</v>
      </c>
      <c r="F67" s="55">
        <v>1.3</v>
      </c>
      <c r="G67" s="26">
        <v>8.7</v>
      </c>
      <c r="H67" s="41"/>
      <c r="I67" s="56">
        <f t="shared" si="7"/>
        <v>10</v>
      </c>
      <c r="J67" s="58">
        <v>0</v>
      </c>
      <c r="K67" s="26">
        <v>7.4</v>
      </c>
      <c r="L67" s="41"/>
      <c r="M67" s="50">
        <f t="shared" si="8"/>
        <v>7.4</v>
      </c>
      <c r="N67" s="55">
        <v>0</v>
      </c>
      <c r="O67" s="26">
        <v>6.9</v>
      </c>
      <c r="P67" s="41"/>
      <c r="Q67" s="56">
        <f t="shared" si="9"/>
        <v>6.9</v>
      </c>
      <c r="R67" s="58">
        <v>1</v>
      </c>
      <c r="S67" s="26">
        <v>7</v>
      </c>
      <c r="T67" s="41"/>
      <c r="U67" s="50">
        <f t="shared" si="10"/>
        <v>8</v>
      </c>
      <c r="V67" s="55">
        <v>0.6</v>
      </c>
      <c r="W67" s="26">
        <v>8.65</v>
      </c>
      <c r="X67" s="41"/>
      <c r="Y67" s="56">
        <f t="shared" si="11"/>
        <v>9.25</v>
      </c>
      <c r="Z67" s="58">
        <v>0</v>
      </c>
      <c r="AA67" s="26">
        <v>7.8</v>
      </c>
      <c r="AB67" s="41"/>
      <c r="AC67" s="50">
        <f t="shared" si="12"/>
        <v>7.8</v>
      </c>
      <c r="AD67" s="114">
        <f t="shared" si="13"/>
        <v>49.349999999999994</v>
      </c>
    </row>
    <row r="68" spans="1:30" ht="14.25" customHeight="1">
      <c r="A68" s="48" t="s">
        <v>175</v>
      </c>
      <c r="B68" s="145" t="s">
        <v>137</v>
      </c>
      <c r="C68" s="165" t="s">
        <v>66</v>
      </c>
      <c r="D68" s="112" t="s">
        <v>211</v>
      </c>
      <c r="E68" s="63" t="s">
        <v>118</v>
      </c>
      <c r="F68" s="55">
        <v>0.7</v>
      </c>
      <c r="G68" s="26">
        <v>8.25</v>
      </c>
      <c r="H68" s="41"/>
      <c r="I68" s="56">
        <f t="shared" si="7"/>
        <v>8.95</v>
      </c>
      <c r="J68" s="58">
        <v>0</v>
      </c>
      <c r="K68" s="26">
        <v>6.6</v>
      </c>
      <c r="L68" s="41"/>
      <c r="M68" s="50">
        <f t="shared" si="8"/>
        <v>6.6</v>
      </c>
      <c r="N68" s="55">
        <v>0</v>
      </c>
      <c r="O68" s="26">
        <v>8.15</v>
      </c>
      <c r="P68" s="41"/>
      <c r="Q68" s="56">
        <f t="shared" si="9"/>
        <v>8.15</v>
      </c>
      <c r="R68" s="58">
        <v>1</v>
      </c>
      <c r="S68" s="26">
        <v>7.9</v>
      </c>
      <c r="T68" s="41"/>
      <c r="U68" s="50">
        <f t="shared" si="10"/>
        <v>8.9</v>
      </c>
      <c r="V68" s="55">
        <v>0.6</v>
      </c>
      <c r="W68" s="26">
        <v>8.15</v>
      </c>
      <c r="X68" s="41"/>
      <c r="Y68" s="56">
        <f t="shared" si="11"/>
        <v>8.75</v>
      </c>
      <c r="Z68" s="58">
        <v>0</v>
      </c>
      <c r="AA68" s="26">
        <v>7.55</v>
      </c>
      <c r="AB68" s="41"/>
      <c r="AC68" s="50">
        <f t="shared" si="12"/>
        <v>7.55</v>
      </c>
      <c r="AD68" s="114">
        <f t="shared" si="13"/>
        <v>48.9</v>
      </c>
    </row>
    <row r="69" spans="1:30" ht="14.25" customHeight="1">
      <c r="A69" s="48" t="s">
        <v>243</v>
      </c>
      <c r="B69" s="145" t="s">
        <v>317</v>
      </c>
      <c r="C69" s="63" t="s">
        <v>74</v>
      </c>
      <c r="D69" s="111" t="s">
        <v>211</v>
      </c>
      <c r="E69" s="63" t="s">
        <v>252</v>
      </c>
      <c r="F69" s="55">
        <v>1.2</v>
      </c>
      <c r="G69" s="26">
        <v>8.1</v>
      </c>
      <c r="H69" s="41"/>
      <c r="I69" s="56">
        <f t="shared" si="7"/>
        <v>9.299999999999999</v>
      </c>
      <c r="J69" s="58">
        <v>0</v>
      </c>
      <c r="K69" s="26">
        <v>7.05</v>
      </c>
      <c r="L69" s="41"/>
      <c r="M69" s="50">
        <f t="shared" si="8"/>
        <v>7.05</v>
      </c>
      <c r="N69" s="55">
        <v>0.6</v>
      </c>
      <c r="O69" s="26">
        <v>6.65</v>
      </c>
      <c r="P69" s="41"/>
      <c r="Q69" s="56">
        <f t="shared" si="9"/>
        <v>7.25</v>
      </c>
      <c r="R69" s="58">
        <v>1</v>
      </c>
      <c r="S69" s="26">
        <v>7.1</v>
      </c>
      <c r="T69" s="41"/>
      <c r="U69" s="50">
        <f t="shared" si="10"/>
        <v>8.1</v>
      </c>
      <c r="V69" s="55">
        <v>0.6</v>
      </c>
      <c r="W69" s="26">
        <v>8.6</v>
      </c>
      <c r="X69" s="41"/>
      <c r="Y69" s="56">
        <f t="shared" si="11"/>
        <v>9.2</v>
      </c>
      <c r="Z69" s="58">
        <v>0</v>
      </c>
      <c r="AA69" s="26">
        <v>7.8</v>
      </c>
      <c r="AB69" s="41"/>
      <c r="AC69" s="50">
        <f t="shared" si="12"/>
        <v>7.8</v>
      </c>
      <c r="AD69" s="114">
        <f t="shared" si="13"/>
        <v>48.69999999999999</v>
      </c>
    </row>
    <row r="70" spans="1:30" ht="14.25" customHeight="1">
      <c r="A70" s="48" t="s">
        <v>244</v>
      </c>
      <c r="B70" s="167" t="s">
        <v>182</v>
      </c>
      <c r="C70" s="63" t="s">
        <v>219</v>
      </c>
      <c r="D70" s="111" t="s">
        <v>211</v>
      </c>
      <c r="E70" s="63" t="s">
        <v>81</v>
      </c>
      <c r="F70" s="55">
        <v>0</v>
      </c>
      <c r="G70" s="26">
        <v>8.1</v>
      </c>
      <c r="H70" s="41"/>
      <c r="I70" s="56">
        <f t="shared" si="7"/>
        <v>8.1</v>
      </c>
      <c r="J70" s="58">
        <v>0</v>
      </c>
      <c r="K70" s="26">
        <v>7.55</v>
      </c>
      <c r="L70" s="41"/>
      <c r="M70" s="50">
        <f t="shared" si="8"/>
        <v>7.55</v>
      </c>
      <c r="N70" s="55">
        <v>0</v>
      </c>
      <c r="O70" s="26">
        <v>7.25</v>
      </c>
      <c r="P70" s="41"/>
      <c r="Q70" s="56">
        <f t="shared" si="9"/>
        <v>7.25</v>
      </c>
      <c r="R70" s="58">
        <v>1</v>
      </c>
      <c r="S70" s="26">
        <v>8.65</v>
      </c>
      <c r="T70" s="41"/>
      <c r="U70" s="50">
        <f t="shared" si="10"/>
        <v>9.65</v>
      </c>
      <c r="V70" s="55">
        <v>0.6</v>
      </c>
      <c r="W70" s="26">
        <v>8.45</v>
      </c>
      <c r="X70" s="41"/>
      <c r="Y70" s="56">
        <f t="shared" si="11"/>
        <v>9.049999999999999</v>
      </c>
      <c r="Z70" s="58">
        <v>0</v>
      </c>
      <c r="AA70" s="26">
        <v>7</v>
      </c>
      <c r="AB70" s="41"/>
      <c r="AC70" s="50">
        <f t="shared" si="12"/>
        <v>7</v>
      </c>
      <c r="AD70" s="114">
        <f t="shared" si="13"/>
        <v>48.599999999999994</v>
      </c>
    </row>
    <row r="71" spans="1:30" ht="14.25" customHeight="1">
      <c r="A71" s="48" t="s">
        <v>245</v>
      </c>
      <c r="B71" s="145" t="s">
        <v>240</v>
      </c>
      <c r="C71" s="165" t="s">
        <v>66</v>
      </c>
      <c r="D71" s="112" t="s">
        <v>216</v>
      </c>
      <c r="E71" s="63" t="s">
        <v>112</v>
      </c>
      <c r="F71" s="55">
        <v>0.6</v>
      </c>
      <c r="G71" s="26">
        <v>8.45</v>
      </c>
      <c r="H71" s="41"/>
      <c r="I71" s="56">
        <f t="shared" si="7"/>
        <v>9.049999999999999</v>
      </c>
      <c r="J71" s="58">
        <v>0</v>
      </c>
      <c r="K71" s="26">
        <v>6.8</v>
      </c>
      <c r="L71" s="41"/>
      <c r="M71" s="50">
        <f t="shared" si="8"/>
        <v>6.8</v>
      </c>
      <c r="N71" s="55">
        <v>0.6</v>
      </c>
      <c r="O71" s="26">
        <v>6.85</v>
      </c>
      <c r="P71" s="41"/>
      <c r="Q71" s="56">
        <f t="shared" si="9"/>
        <v>7.449999999999999</v>
      </c>
      <c r="R71" s="58">
        <v>1</v>
      </c>
      <c r="S71" s="26">
        <v>7.55</v>
      </c>
      <c r="T71" s="41"/>
      <c r="U71" s="50">
        <f t="shared" si="10"/>
        <v>8.55</v>
      </c>
      <c r="V71" s="55">
        <v>0.6</v>
      </c>
      <c r="W71" s="26">
        <v>7.6</v>
      </c>
      <c r="X71" s="41"/>
      <c r="Y71" s="56">
        <f t="shared" si="11"/>
        <v>8.2</v>
      </c>
      <c r="Z71" s="58">
        <v>0</v>
      </c>
      <c r="AA71" s="26">
        <v>8.05</v>
      </c>
      <c r="AB71" s="41"/>
      <c r="AC71" s="50">
        <f t="shared" si="12"/>
        <v>8.05</v>
      </c>
      <c r="AD71" s="114">
        <f t="shared" si="13"/>
        <v>48.099999999999994</v>
      </c>
    </row>
    <row r="72" spans="1:30" ht="14.25" customHeight="1">
      <c r="A72" s="48" t="s">
        <v>246</v>
      </c>
      <c r="B72" s="145" t="s">
        <v>241</v>
      </c>
      <c r="C72" s="63" t="s">
        <v>242</v>
      </c>
      <c r="D72" s="111" t="s">
        <v>90</v>
      </c>
      <c r="E72" s="63" t="s">
        <v>112</v>
      </c>
      <c r="F72" s="55">
        <v>0</v>
      </c>
      <c r="G72" s="26">
        <v>7.75</v>
      </c>
      <c r="H72" s="41"/>
      <c r="I72" s="56">
        <f>F72+G72-H72</f>
        <v>7.75</v>
      </c>
      <c r="J72" s="58">
        <v>0</v>
      </c>
      <c r="K72" s="26">
        <v>6.7</v>
      </c>
      <c r="L72" s="41"/>
      <c r="M72" s="50">
        <f>J72+K72-L72</f>
        <v>6.7</v>
      </c>
      <c r="N72" s="55">
        <v>0.6</v>
      </c>
      <c r="O72" s="26">
        <v>7.7</v>
      </c>
      <c r="P72" s="41"/>
      <c r="Q72" s="56">
        <f>N72+O72-P72</f>
        <v>8.3</v>
      </c>
      <c r="R72" s="58">
        <v>1</v>
      </c>
      <c r="S72" s="26">
        <v>7</v>
      </c>
      <c r="T72" s="41"/>
      <c r="U72" s="50">
        <f>R72+S72-T72</f>
        <v>8</v>
      </c>
      <c r="V72" s="55">
        <v>0.6</v>
      </c>
      <c r="W72" s="26">
        <v>8.4</v>
      </c>
      <c r="X72" s="41"/>
      <c r="Y72" s="56">
        <f>V72+W72-X72</f>
        <v>9</v>
      </c>
      <c r="Z72" s="58">
        <v>0</v>
      </c>
      <c r="AA72" s="26">
        <v>8.3</v>
      </c>
      <c r="AB72" s="41"/>
      <c r="AC72" s="50">
        <f>Z72+AA72-AB72</f>
        <v>8.3</v>
      </c>
      <c r="AD72" s="114">
        <f>I72+M72+Q72+U72+Y72+AC72</f>
        <v>48.05</v>
      </c>
    </row>
    <row r="73" spans="1:30" ht="14.25" customHeight="1">
      <c r="A73" s="48" t="s">
        <v>247</v>
      </c>
      <c r="B73" s="145" t="s">
        <v>230</v>
      </c>
      <c r="C73" s="63" t="s">
        <v>35</v>
      </c>
      <c r="D73" s="111" t="s">
        <v>211</v>
      </c>
      <c r="E73" s="63" t="s">
        <v>133</v>
      </c>
      <c r="F73" s="55">
        <v>1.2</v>
      </c>
      <c r="G73" s="26">
        <v>8.15</v>
      </c>
      <c r="H73" s="41"/>
      <c r="I73" s="56">
        <f>F73+G73-H73</f>
        <v>9.35</v>
      </c>
      <c r="J73" s="58">
        <v>0</v>
      </c>
      <c r="K73" s="26">
        <v>6.1</v>
      </c>
      <c r="L73" s="41"/>
      <c r="M73" s="50">
        <f>J73+K73-L73</f>
        <v>6.1</v>
      </c>
      <c r="N73" s="55">
        <v>1.2</v>
      </c>
      <c r="O73" s="26">
        <v>7.05</v>
      </c>
      <c r="P73" s="41"/>
      <c r="Q73" s="56">
        <f>N73+O73-P73</f>
        <v>8.25</v>
      </c>
      <c r="R73" s="58">
        <v>1</v>
      </c>
      <c r="S73" s="26">
        <v>7</v>
      </c>
      <c r="T73" s="41"/>
      <c r="U73" s="50">
        <f>R73+S73-T73</f>
        <v>8</v>
      </c>
      <c r="V73" s="55">
        <v>0</v>
      </c>
      <c r="W73" s="26">
        <v>7.85</v>
      </c>
      <c r="X73" s="41"/>
      <c r="Y73" s="56">
        <f>V73+W73-X73</f>
        <v>7.85</v>
      </c>
      <c r="Z73" s="58">
        <v>0</v>
      </c>
      <c r="AA73" s="26">
        <v>8.4</v>
      </c>
      <c r="AB73" s="41"/>
      <c r="AC73" s="50">
        <f>Z73+AA73-AB73</f>
        <v>8.4</v>
      </c>
      <c r="AD73" s="114">
        <f>I73+M73+Q73+U73+Y73+AC73</f>
        <v>47.949999999999996</v>
      </c>
    </row>
    <row r="74" spans="1:30" ht="14.25" customHeight="1">
      <c r="A74" s="48" t="s">
        <v>248</v>
      </c>
      <c r="B74" s="145" t="s">
        <v>298</v>
      </c>
      <c r="C74" s="63" t="s">
        <v>183</v>
      </c>
      <c r="D74" s="111" t="s">
        <v>216</v>
      </c>
      <c r="E74" s="63" t="s">
        <v>99</v>
      </c>
      <c r="F74" s="55">
        <v>1.8</v>
      </c>
      <c r="G74" s="26">
        <v>7</v>
      </c>
      <c r="H74" s="41"/>
      <c r="I74" s="56">
        <f>F74+G74-H74</f>
        <v>8.8</v>
      </c>
      <c r="J74" s="58">
        <v>0</v>
      </c>
      <c r="K74" s="26">
        <v>5.6</v>
      </c>
      <c r="L74" s="41"/>
      <c r="M74" s="50">
        <f>J74+K74-L74</f>
        <v>5.6</v>
      </c>
      <c r="N74" s="55">
        <v>0</v>
      </c>
      <c r="O74" s="26">
        <v>6</v>
      </c>
      <c r="P74" s="41"/>
      <c r="Q74" s="56">
        <f>N74+O74-P74</f>
        <v>6</v>
      </c>
      <c r="R74" s="58">
        <v>1</v>
      </c>
      <c r="S74" s="26">
        <v>8.35</v>
      </c>
      <c r="T74" s="41"/>
      <c r="U74" s="50">
        <f>R74+S74-T74</f>
        <v>9.35</v>
      </c>
      <c r="V74" s="55">
        <v>0</v>
      </c>
      <c r="W74" s="26">
        <v>7.65</v>
      </c>
      <c r="X74" s="41"/>
      <c r="Y74" s="56">
        <f>V74+W74-X74</f>
        <v>7.65</v>
      </c>
      <c r="Z74" s="58">
        <v>0</v>
      </c>
      <c r="AA74" s="26">
        <v>6.4</v>
      </c>
      <c r="AB74" s="41"/>
      <c r="AC74" s="50">
        <f>Z74+AA74-AB74</f>
        <v>6.4</v>
      </c>
      <c r="AD74" s="114">
        <f>I74+M74+Q74+U74+Y74+AC74</f>
        <v>43.8</v>
      </c>
    </row>
    <row r="75" spans="1:30" ht="14.25" customHeight="1" thickBot="1">
      <c r="A75" s="158" t="s">
        <v>249</v>
      </c>
      <c r="B75" s="159" t="s">
        <v>299</v>
      </c>
      <c r="C75" s="160" t="s">
        <v>300</v>
      </c>
      <c r="D75" s="161" t="s">
        <v>211</v>
      </c>
      <c r="E75" s="160" t="s">
        <v>99</v>
      </c>
      <c r="F75" s="85">
        <v>1.2</v>
      </c>
      <c r="G75" s="86">
        <v>6.4</v>
      </c>
      <c r="H75" s="87"/>
      <c r="I75" s="89">
        <f>F75+G75-H75</f>
        <v>7.6000000000000005</v>
      </c>
      <c r="J75" s="90">
        <v>0</v>
      </c>
      <c r="K75" s="86">
        <v>5.4</v>
      </c>
      <c r="L75" s="87"/>
      <c r="M75" s="88">
        <f>J75+K75-L75</f>
        <v>5.4</v>
      </c>
      <c r="N75" s="85">
        <v>0</v>
      </c>
      <c r="O75" s="86">
        <v>6.3</v>
      </c>
      <c r="P75" s="87"/>
      <c r="Q75" s="89">
        <f>N75+O75-P75</f>
        <v>6.3</v>
      </c>
      <c r="R75" s="90">
        <v>1</v>
      </c>
      <c r="S75" s="86">
        <v>7.2</v>
      </c>
      <c r="T75" s="87"/>
      <c r="U75" s="88">
        <f>R75+S75-T75</f>
        <v>8.2</v>
      </c>
      <c r="V75" s="85">
        <v>0</v>
      </c>
      <c r="W75" s="86">
        <v>7.1</v>
      </c>
      <c r="X75" s="87"/>
      <c r="Y75" s="89">
        <f>V75+W75-X75</f>
        <v>7.1</v>
      </c>
      <c r="Z75" s="90">
        <v>0</v>
      </c>
      <c r="AA75" s="86">
        <v>7.2</v>
      </c>
      <c r="AB75" s="87"/>
      <c r="AC75" s="88">
        <f>Z75+AA75-AB75</f>
        <v>7.2</v>
      </c>
      <c r="AD75" s="162">
        <f>I75+M75+Q75+U75+Y75+AC75</f>
        <v>41.800000000000004</v>
      </c>
    </row>
    <row r="76" ht="15.75">
      <c r="A76" s="8"/>
    </row>
    <row r="77" ht="15.75">
      <c r="A77" s="8"/>
    </row>
    <row r="78" ht="15.75">
      <c r="A78" s="8"/>
    </row>
  </sheetData>
  <sheetProtection/>
  <mergeCells count="8">
    <mergeCell ref="A1:AD1"/>
    <mergeCell ref="F6:I6"/>
    <mergeCell ref="J6:M6"/>
    <mergeCell ref="N6:Q6"/>
    <mergeCell ref="R6:U6"/>
    <mergeCell ref="V6:Y6"/>
    <mergeCell ref="Z6:AC6"/>
    <mergeCell ref="A4:AD4"/>
  </mergeCells>
  <printOptions/>
  <pageMargins left="0.15748031496062992" right="0.15748031496062992" top="0.2755905511811024" bottom="0.15748031496062992" header="0.07874015748031496" footer="0.15748031496062992"/>
  <pageSetup fitToHeight="2" fitToWidth="1" horizontalDpi="600" verticalDpi="600" orientation="landscape" paperSize="9" scale="95" r:id="rId2"/>
  <rowBreaks count="1" manualBreakCount="1">
    <brk id="56" max="29" man="1"/>
  </rowBreaks>
  <colBreaks count="1" manualBreakCount="1">
    <brk id="29" max="74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1"/>
  <sheetViews>
    <sheetView zoomScalePageLayoutView="0" workbookViewId="0" topLeftCell="A1">
      <selection activeCell="E73" sqref="E73"/>
    </sheetView>
  </sheetViews>
  <sheetFormatPr defaultColWidth="9.00390625" defaultRowHeight="12.75"/>
  <cols>
    <col min="1" max="1" width="3.125" style="11" customWidth="1"/>
    <col min="2" max="2" width="16.75390625" style="1" customWidth="1"/>
    <col min="3" max="3" width="11.125" style="1" customWidth="1"/>
    <col min="4" max="4" width="4.375" style="2" customWidth="1"/>
    <col min="5" max="10" width="8.625" style="2" customWidth="1"/>
    <col min="11" max="11" width="10.375" style="6" customWidth="1"/>
    <col min="12" max="16384" width="9.125" style="1" customWidth="1"/>
  </cols>
  <sheetData>
    <row r="1" spans="1:11" ht="27" customHeight="1">
      <c r="A1" s="198" t="s">
        <v>107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.75" customHeight="1">
      <c r="A2" s="5"/>
      <c r="D2" s="1"/>
      <c r="K2" s="14"/>
    </row>
    <row r="3" spans="1:11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199" t="s">
        <v>24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2:11" ht="15.7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9.25" customHeight="1">
      <c r="A7" s="10"/>
      <c r="C7" s="2"/>
      <c r="K7" s="9" t="s">
        <v>0</v>
      </c>
    </row>
    <row r="8" spans="1:11" ht="17.25" customHeight="1">
      <c r="A8" s="10"/>
      <c r="C8" s="74"/>
      <c r="D8" s="75"/>
      <c r="K8" s="17"/>
    </row>
    <row r="9" spans="1:11" ht="17.25" customHeight="1">
      <c r="A9" s="14" t="s">
        <v>1</v>
      </c>
      <c r="B9" s="5" t="s">
        <v>112</v>
      </c>
      <c r="C9" s="74"/>
      <c r="D9" s="75"/>
      <c r="K9" s="17"/>
    </row>
    <row r="10" spans="1:11" ht="17.25" customHeight="1">
      <c r="A10" s="14"/>
      <c r="B10" s="66" t="s">
        <v>268</v>
      </c>
      <c r="C10" s="67" t="s">
        <v>269</v>
      </c>
      <c r="D10" s="68">
        <v>99</v>
      </c>
      <c r="E10" s="70">
        <v>12.05</v>
      </c>
      <c r="F10" s="70">
        <v>11.5</v>
      </c>
      <c r="G10" s="70">
        <v>10.2</v>
      </c>
      <c r="H10" s="70">
        <v>12.95</v>
      </c>
      <c r="I10" s="70">
        <v>12.45</v>
      </c>
      <c r="J10" s="70">
        <v>10</v>
      </c>
      <c r="K10" s="17"/>
    </row>
    <row r="11" spans="1:11" ht="17.25" customHeight="1">
      <c r="A11" s="14"/>
      <c r="B11" s="66" t="s">
        <v>270</v>
      </c>
      <c r="C11" s="67" t="s">
        <v>271</v>
      </c>
      <c r="D11" s="68">
        <v>98</v>
      </c>
      <c r="E11" s="70">
        <v>11.9</v>
      </c>
      <c r="F11" s="70">
        <v>8.2</v>
      </c>
      <c r="G11" s="70">
        <v>10.5</v>
      </c>
      <c r="H11" s="70">
        <v>12.4</v>
      </c>
      <c r="I11" s="70">
        <v>11.5</v>
      </c>
      <c r="J11" s="70">
        <v>7.4</v>
      </c>
      <c r="K11" s="17"/>
    </row>
    <row r="12" spans="1:11" ht="17.25" customHeight="1">
      <c r="A12" s="14"/>
      <c r="B12" s="66" t="s">
        <v>181</v>
      </c>
      <c r="C12" s="67" t="s">
        <v>77</v>
      </c>
      <c r="D12" s="68">
        <v>99</v>
      </c>
      <c r="E12" s="70">
        <v>11.6</v>
      </c>
      <c r="F12" s="70">
        <v>9.2</v>
      </c>
      <c r="G12" s="70">
        <v>11</v>
      </c>
      <c r="H12" s="70">
        <v>12.1</v>
      </c>
      <c r="I12" s="70">
        <v>11.85</v>
      </c>
      <c r="J12" s="70">
        <v>9.1</v>
      </c>
      <c r="K12" s="17"/>
    </row>
    <row r="13" spans="1:11" ht="17.25" customHeight="1">
      <c r="A13" s="14"/>
      <c r="B13" s="66"/>
      <c r="C13" s="67"/>
      <c r="D13" s="68"/>
      <c r="E13" s="70"/>
      <c r="F13" s="70"/>
      <c r="G13" s="70"/>
      <c r="H13" s="70"/>
      <c r="I13" s="70"/>
      <c r="J13" s="70"/>
      <c r="K13" s="17"/>
    </row>
    <row r="14" spans="1:11" ht="17.25" customHeight="1">
      <c r="A14" s="14"/>
      <c r="B14" s="119"/>
      <c r="C14" s="131"/>
      <c r="D14" s="132"/>
      <c r="E14" s="25">
        <f aca="true" t="shared" si="0" ref="E14:J14">IF(SUM(E10:E13)&gt;0,LARGE(E10:E13,1)+LARGE(E10:E13,2)+LARGE(E10:E13,3))</f>
        <v>35.550000000000004</v>
      </c>
      <c r="F14" s="25">
        <f t="shared" si="0"/>
        <v>28.9</v>
      </c>
      <c r="G14" s="25">
        <f t="shared" si="0"/>
        <v>31.7</v>
      </c>
      <c r="H14" s="25">
        <f t="shared" si="0"/>
        <v>37.45</v>
      </c>
      <c r="I14" s="25">
        <f t="shared" si="0"/>
        <v>35.8</v>
      </c>
      <c r="J14" s="25">
        <f t="shared" si="0"/>
        <v>26.5</v>
      </c>
      <c r="K14" s="7">
        <f>SUM(E14:J14)</f>
        <v>195.90000000000003</v>
      </c>
    </row>
    <row r="15" spans="1:11" ht="17.25" customHeight="1">
      <c r="A15" s="10"/>
      <c r="C15" s="74"/>
      <c r="D15" s="75"/>
      <c r="K15" s="17"/>
    </row>
    <row r="16" spans="1:11" ht="17.25" customHeight="1">
      <c r="A16" s="14" t="s">
        <v>2</v>
      </c>
      <c r="B16" s="5" t="s">
        <v>121</v>
      </c>
      <c r="C16" s="74"/>
      <c r="D16" s="75"/>
      <c r="K16" s="17"/>
    </row>
    <row r="17" spans="1:11" ht="17.25" customHeight="1">
      <c r="A17" s="14"/>
      <c r="B17" s="66" t="s">
        <v>124</v>
      </c>
      <c r="C17" s="67" t="s">
        <v>31</v>
      </c>
      <c r="D17" s="68">
        <v>99</v>
      </c>
      <c r="E17" s="70">
        <v>11.25</v>
      </c>
      <c r="F17" s="70">
        <v>9.4</v>
      </c>
      <c r="G17" s="70">
        <v>9.7</v>
      </c>
      <c r="H17" s="70">
        <v>12.4</v>
      </c>
      <c r="I17" s="70">
        <v>10.7</v>
      </c>
      <c r="J17" s="70">
        <v>9.3</v>
      </c>
      <c r="K17" s="17"/>
    </row>
    <row r="18" spans="1:11" ht="17.25" customHeight="1">
      <c r="A18" s="14"/>
      <c r="B18" s="66" t="s">
        <v>259</v>
      </c>
      <c r="C18" s="67" t="s">
        <v>143</v>
      </c>
      <c r="D18" s="68">
        <v>99</v>
      </c>
      <c r="E18" s="70">
        <v>10.4</v>
      </c>
      <c r="F18" s="70">
        <v>8.9</v>
      </c>
      <c r="G18" s="70">
        <v>8.55</v>
      </c>
      <c r="H18" s="70">
        <v>12.05</v>
      </c>
      <c r="I18" s="70">
        <v>10.8</v>
      </c>
      <c r="J18" s="70">
        <v>7.9</v>
      </c>
      <c r="K18" s="17"/>
    </row>
    <row r="19" spans="1:11" ht="17.25" customHeight="1">
      <c r="A19" s="14"/>
      <c r="B19" s="66" t="s">
        <v>262</v>
      </c>
      <c r="C19" s="67" t="s">
        <v>68</v>
      </c>
      <c r="D19" s="68">
        <v>98</v>
      </c>
      <c r="E19" s="70">
        <v>11.15</v>
      </c>
      <c r="F19" s="70">
        <v>8.3</v>
      </c>
      <c r="G19" s="70">
        <v>9.6</v>
      </c>
      <c r="H19" s="70">
        <v>12.4</v>
      </c>
      <c r="I19" s="70">
        <v>11</v>
      </c>
      <c r="J19" s="70">
        <v>8.1</v>
      </c>
      <c r="K19" s="17"/>
    </row>
    <row r="20" spans="1:11" ht="17.25" customHeight="1">
      <c r="A20" s="14"/>
      <c r="B20" s="66"/>
      <c r="C20" s="67"/>
      <c r="D20" s="68"/>
      <c r="E20" s="16"/>
      <c r="F20" s="16"/>
      <c r="G20" s="16"/>
      <c r="H20" s="16"/>
      <c r="I20" s="16"/>
      <c r="J20" s="16"/>
      <c r="K20" s="17"/>
    </row>
    <row r="21" spans="1:11" ht="17.25" customHeight="1">
      <c r="A21" s="14"/>
      <c r="B21" s="3"/>
      <c r="C21" s="72"/>
      <c r="D21" s="73"/>
      <c r="E21" s="25">
        <f aca="true" t="shared" si="1" ref="E21:J21">IF(SUM(E17:E20)&gt;0,LARGE(E17:E20,1)+LARGE(E17:E20,2)+LARGE(E17:E20,3))</f>
        <v>32.8</v>
      </c>
      <c r="F21" s="25">
        <f t="shared" si="1"/>
        <v>26.6</v>
      </c>
      <c r="G21" s="25">
        <f t="shared" si="1"/>
        <v>27.849999999999998</v>
      </c>
      <c r="H21" s="25">
        <f t="shared" si="1"/>
        <v>36.85</v>
      </c>
      <c r="I21" s="25">
        <f t="shared" si="1"/>
        <v>32.5</v>
      </c>
      <c r="J21" s="25">
        <f t="shared" si="1"/>
        <v>25.299999999999997</v>
      </c>
      <c r="K21" s="7">
        <f>SUM(E21:J21)</f>
        <v>181.89999999999998</v>
      </c>
    </row>
    <row r="22" spans="1:11" ht="17.25" customHeight="1">
      <c r="A22" s="10"/>
      <c r="B22"/>
      <c r="C22" s="100"/>
      <c r="D22" s="100"/>
      <c r="E22"/>
      <c r="F22"/>
      <c r="G22"/>
      <c r="H22"/>
      <c r="I22"/>
      <c r="J22"/>
      <c r="K22" s="9"/>
    </row>
    <row r="23" spans="1:11" ht="17.25" customHeight="1">
      <c r="A23" s="14" t="s">
        <v>3</v>
      </c>
      <c r="B23" s="22" t="s">
        <v>187</v>
      </c>
      <c r="C23" s="74"/>
      <c r="D23" s="75"/>
      <c r="K23" s="17"/>
    </row>
    <row r="24" spans="1:11" ht="17.25" customHeight="1">
      <c r="A24" s="14"/>
      <c r="B24" s="66" t="s">
        <v>94</v>
      </c>
      <c r="C24" s="71" t="s">
        <v>64</v>
      </c>
      <c r="D24" s="76">
        <v>99</v>
      </c>
      <c r="E24" s="70">
        <v>11.3</v>
      </c>
      <c r="F24" s="70">
        <v>6.2</v>
      </c>
      <c r="G24" s="70">
        <v>8.8</v>
      </c>
      <c r="H24" s="70">
        <v>11.3</v>
      </c>
      <c r="I24" s="70">
        <v>9.6</v>
      </c>
      <c r="J24" s="70">
        <v>7</v>
      </c>
      <c r="K24" s="17"/>
    </row>
    <row r="25" spans="1:11" ht="17.25" customHeight="1">
      <c r="A25" s="14"/>
      <c r="B25" s="66" t="s">
        <v>95</v>
      </c>
      <c r="C25" s="71" t="s">
        <v>73</v>
      </c>
      <c r="D25" s="76">
        <v>98</v>
      </c>
      <c r="E25" s="70">
        <v>10.95</v>
      </c>
      <c r="F25" s="70">
        <v>4.6</v>
      </c>
      <c r="G25" s="70">
        <v>7.5</v>
      </c>
      <c r="H25" s="70">
        <v>11.95</v>
      </c>
      <c r="I25" s="70">
        <v>7.85</v>
      </c>
      <c r="J25" s="70">
        <v>8.2</v>
      </c>
      <c r="K25" s="17"/>
    </row>
    <row r="26" spans="1:11" ht="17.25" customHeight="1">
      <c r="A26" s="14"/>
      <c r="B26" s="66" t="s">
        <v>92</v>
      </c>
      <c r="C26" s="71" t="s">
        <v>93</v>
      </c>
      <c r="D26" s="76">
        <v>99</v>
      </c>
      <c r="E26" s="70">
        <v>11.6</v>
      </c>
      <c r="F26" s="70">
        <v>8.2</v>
      </c>
      <c r="G26" s="70">
        <v>9.4</v>
      </c>
      <c r="H26" s="70">
        <v>11.85</v>
      </c>
      <c r="I26" s="70">
        <v>9.45</v>
      </c>
      <c r="J26" s="70">
        <v>7.7</v>
      </c>
      <c r="K26" s="17"/>
    </row>
    <row r="27" spans="1:11" ht="17.25" customHeight="1">
      <c r="A27" s="14"/>
      <c r="B27" s="66" t="s">
        <v>188</v>
      </c>
      <c r="C27" s="71" t="s">
        <v>18</v>
      </c>
      <c r="D27" s="76">
        <v>99</v>
      </c>
      <c r="E27" s="16">
        <v>12.05</v>
      </c>
      <c r="F27" s="16">
        <v>9.6</v>
      </c>
      <c r="G27" s="16">
        <v>10.55</v>
      </c>
      <c r="H27" s="16">
        <v>12.5</v>
      </c>
      <c r="I27" s="16">
        <v>11.75</v>
      </c>
      <c r="J27" s="16">
        <v>10</v>
      </c>
      <c r="K27" s="17"/>
    </row>
    <row r="28" spans="1:11" ht="17.25" customHeight="1">
      <c r="A28" s="14"/>
      <c r="B28" s="3"/>
      <c r="C28" s="59"/>
      <c r="D28" s="60"/>
      <c r="E28" s="25">
        <f aca="true" t="shared" si="2" ref="E28:J28">IF(SUM(E24:E27)&gt;0,LARGE(E24:E27,1)+LARGE(E24:E27,2)+LARGE(E24:E27,3))</f>
        <v>34.95</v>
      </c>
      <c r="F28" s="25">
        <f t="shared" si="2"/>
        <v>23.999999999999996</v>
      </c>
      <c r="G28" s="25">
        <f t="shared" si="2"/>
        <v>28.750000000000004</v>
      </c>
      <c r="H28" s="25">
        <f t="shared" si="2"/>
        <v>36.3</v>
      </c>
      <c r="I28" s="25">
        <f t="shared" si="2"/>
        <v>30.8</v>
      </c>
      <c r="J28" s="25">
        <f t="shared" si="2"/>
        <v>25.9</v>
      </c>
      <c r="K28" s="7">
        <f>SUM(E28:J28)</f>
        <v>180.70000000000002</v>
      </c>
    </row>
    <row r="29" spans="1:11" ht="17.25" customHeight="1">
      <c r="A29" s="10"/>
      <c r="C29" s="74"/>
      <c r="D29" s="75"/>
      <c r="K29" s="17"/>
    </row>
    <row r="30" spans="1:11" ht="17.25" customHeight="1">
      <c r="A30" s="14" t="s">
        <v>4</v>
      </c>
      <c r="B30" s="5" t="s">
        <v>78</v>
      </c>
      <c r="C30" s="74"/>
      <c r="D30" s="75"/>
      <c r="K30" s="17"/>
    </row>
    <row r="31" spans="1:11" ht="17.25" customHeight="1">
      <c r="A31" s="14"/>
      <c r="B31" s="66" t="s">
        <v>192</v>
      </c>
      <c r="C31" s="67" t="s">
        <v>35</v>
      </c>
      <c r="D31" s="68">
        <v>99</v>
      </c>
      <c r="E31" s="70">
        <v>10.5</v>
      </c>
      <c r="F31" s="70">
        <v>5.9</v>
      </c>
      <c r="G31" s="70">
        <v>8.55</v>
      </c>
      <c r="H31" s="70">
        <v>11.2</v>
      </c>
      <c r="I31" s="70">
        <v>7.9</v>
      </c>
      <c r="J31" s="70">
        <v>4.8</v>
      </c>
      <c r="K31" s="17"/>
    </row>
    <row r="32" spans="1:11" ht="17.25" customHeight="1">
      <c r="A32" s="14"/>
      <c r="B32" s="66" t="s">
        <v>82</v>
      </c>
      <c r="C32" s="67" t="s">
        <v>73</v>
      </c>
      <c r="D32" s="68">
        <v>99</v>
      </c>
      <c r="E32" s="70">
        <v>11.6</v>
      </c>
      <c r="F32" s="70">
        <v>5.2</v>
      </c>
      <c r="G32" s="70">
        <v>8.3</v>
      </c>
      <c r="H32" s="70">
        <v>11.75</v>
      </c>
      <c r="I32" s="70">
        <v>6.95</v>
      </c>
      <c r="J32" s="70">
        <v>5.8</v>
      </c>
      <c r="K32" s="17"/>
    </row>
    <row r="33" spans="1:11" ht="17.25" customHeight="1">
      <c r="A33" s="14"/>
      <c r="B33" s="66" t="s">
        <v>185</v>
      </c>
      <c r="C33" s="67" t="s">
        <v>66</v>
      </c>
      <c r="D33" s="68">
        <v>98</v>
      </c>
      <c r="E33" s="70">
        <v>10.3</v>
      </c>
      <c r="F33" s="70">
        <v>8</v>
      </c>
      <c r="G33" s="70">
        <v>9.6</v>
      </c>
      <c r="H33" s="70">
        <v>12.4</v>
      </c>
      <c r="I33" s="70">
        <v>10.65</v>
      </c>
      <c r="J33" s="70">
        <v>5.9</v>
      </c>
      <c r="K33" s="17"/>
    </row>
    <row r="34" spans="1:11" ht="17.25" customHeight="1">
      <c r="A34" s="14"/>
      <c r="B34" s="66" t="s">
        <v>72</v>
      </c>
      <c r="C34" s="67" t="s">
        <v>31</v>
      </c>
      <c r="D34" s="68" t="s">
        <v>193</v>
      </c>
      <c r="E34" s="16">
        <v>11.5</v>
      </c>
      <c r="F34" s="16">
        <v>8.75</v>
      </c>
      <c r="G34" s="16">
        <v>10.7</v>
      </c>
      <c r="H34" s="16">
        <v>12.1</v>
      </c>
      <c r="I34" s="16">
        <v>9.3</v>
      </c>
      <c r="J34" s="16">
        <v>9.75</v>
      </c>
      <c r="K34" s="17"/>
    </row>
    <row r="35" spans="2:11" ht="17.25" customHeight="1">
      <c r="B35" s="3"/>
      <c r="C35" s="72"/>
      <c r="D35" s="73"/>
      <c r="E35" s="25">
        <f aca="true" t="shared" si="3" ref="E35:J35">IF(SUM(E31:E34)&gt;0,LARGE(E31:E34,1)+LARGE(E31:E34,2)+LARGE(E31:E34,3))</f>
        <v>33.6</v>
      </c>
      <c r="F35" s="25">
        <f t="shared" si="3"/>
        <v>22.65</v>
      </c>
      <c r="G35" s="25">
        <f t="shared" si="3"/>
        <v>28.849999999999998</v>
      </c>
      <c r="H35" s="25">
        <f t="shared" si="3"/>
        <v>36.25</v>
      </c>
      <c r="I35" s="25">
        <f t="shared" si="3"/>
        <v>27.85</v>
      </c>
      <c r="J35" s="25">
        <f t="shared" si="3"/>
        <v>21.45</v>
      </c>
      <c r="K35" s="7">
        <f>SUM(E35:J35)</f>
        <v>170.64999999999998</v>
      </c>
    </row>
    <row r="36" spans="1:11" ht="17.25" customHeight="1">
      <c r="A36" s="10"/>
      <c r="C36" s="74"/>
      <c r="D36" s="75"/>
      <c r="K36" s="17"/>
    </row>
    <row r="37" spans="1:11" ht="17.25" customHeight="1">
      <c r="A37" s="14" t="s">
        <v>5</v>
      </c>
      <c r="B37" s="5" t="s">
        <v>226</v>
      </c>
      <c r="C37" s="74"/>
      <c r="D37" s="75"/>
      <c r="K37" s="17"/>
    </row>
    <row r="38" spans="1:11" ht="17.25" customHeight="1">
      <c r="A38" s="14"/>
      <c r="B38" s="66" t="s">
        <v>263</v>
      </c>
      <c r="C38" s="67" t="s">
        <v>20</v>
      </c>
      <c r="D38" s="68">
        <v>99</v>
      </c>
      <c r="E38" s="70">
        <v>11.35</v>
      </c>
      <c r="F38" s="70">
        <v>8.1</v>
      </c>
      <c r="G38" s="70">
        <v>10.05</v>
      </c>
      <c r="H38" s="70">
        <v>12.55</v>
      </c>
      <c r="I38" s="70">
        <v>11</v>
      </c>
      <c r="J38" s="70">
        <v>6.6</v>
      </c>
      <c r="K38" s="17"/>
    </row>
    <row r="39" spans="1:11" ht="17.25" customHeight="1">
      <c r="A39" s="14"/>
      <c r="B39" s="66" t="s">
        <v>264</v>
      </c>
      <c r="C39" s="67" t="s">
        <v>35</v>
      </c>
      <c r="D39" s="68">
        <v>99</v>
      </c>
      <c r="E39" s="70">
        <v>9.9</v>
      </c>
      <c r="F39" s="70">
        <v>8.4</v>
      </c>
      <c r="G39" s="70">
        <v>9.45</v>
      </c>
      <c r="H39" s="70">
        <v>11.95</v>
      </c>
      <c r="I39" s="70">
        <v>11.05</v>
      </c>
      <c r="J39" s="70">
        <v>6.2</v>
      </c>
      <c r="K39" s="17"/>
    </row>
    <row r="40" spans="1:11" ht="17.25" customHeight="1">
      <c r="A40" s="14"/>
      <c r="B40" s="66" t="s">
        <v>282</v>
      </c>
      <c r="C40" s="67" t="s">
        <v>27</v>
      </c>
      <c r="D40" s="68">
        <v>99</v>
      </c>
      <c r="E40" s="70">
        <v>10.75</v>
      </c>
      <c r="F40" s="70">
        <v>6</v>
      </c>
      <c r="G40" s="70">
        <v>8.7</v>
      </c>
      <c r="H40" s="70">
        <v>11.7</v>
      </c>
      <c r="I40" s="70">
        <v>10.4</v>
      </c>
      <c r="J40" s="70">
        <v>5.9</v>
      </c>
      <c r="K40" s="17"/>
    </row>
    <row r="41" spans="1:11" ht="17.25" customHeight="1">
      <c r="A41" s="14"/>
      <c r="B41" s="66"/>
      <c r="C41" s="67"/>
      <c r="D41" s="68"/>
      <c r="E41" s="70"/>
      <c r="F41" s="70"/>
      <c r="G41" s="70"/>
      <c r="H41" s="70"/>
      <c r="I41" s="70"/>
      <c r="J41" s="70"/>
      <c r="K41" s="17"/>
    </row>
    <row r="42" spans="1:11" ht="17.25" customHeight="1">
      <c r="A42" s="14"/>
      <c r="B42" s="3"/>
      <c r="C42" s="72"/>
      <c r="D42" s="73"/>
      <c r="E42" s="25">
        <f aca="true" t="shared" si="4" ref="E42:J42">IF(SUM(E38:E41)&gt;0,LARGE(E38:E41,1)+LARGE(E38:E41,2)+LARGE(E38:E41,3))</f>
        <v>32</v>
      </c>
      <c r="F42" s="25">
        <f t="shared" si="4"/>
        <v>22.5</v>
      </c>
      <c r="G42" s="25">
        <f t="shared" si="4"/>
        <v>28.2</v>
      </c>
      <c r="H42" s="25">
        <f t="shared" si="4"/>
        <v>36.2</v>
      </c>
      <c r="I42" s="25">
        <f t="shared" si="4"/>
        <v>32.45</v>
      </c>
      <c r="J42" s="25">
        <f t="shared" si="4"/>
        <v>18.700000000000003</v>
      </c>
      <c r="K42" s="7">
        <f>SUM(E42:J42)</f>
        <v>170.05</v>
      </c>
    </row>
    <row r="43" ht="78" customHeight="1"/>
    <row r="44" spans="1:11" ht="27" customHeight="1">
      <c r="A44" s="198" t="s">
        <v>107</v>
      </c>
      <c r="B44" s="198"/>
      <c r="C44" s="198"/>
      <c r="D44" s="198"/>
      <c r="E44" s="198"/>
      <c r="F44" s="198"/>
      <c r="G44" s="198"/>
      <c r="H44" s="198"/>
      <c r="I44" s="198"/>
      <c r="J44" s="198"/>
      <c r="K44" s="198"/>
    </row>
    <row r="45" spans="1:11" ht="6.75" customHeight="1">
      <c r="A45" s="5"/>
      <c r="D45" s="1"/>
      <c r="K45" s="14"/>
    </row>
    <row r="46" spans="1:11" ht="18">
      <c r="A46" s="198" t="s">
        <v>189</v>
      </c>
      <c r="B46" s="198"/>
      <c r="C46" s="198"/>
      <c r="D46" s="198"/>
      <c r="E46" s="198"/>
      <c r="F46" s="198"/>
      <c r="G46" s="198"/>
      <c r="H46" s="198"/>
      <c r="I46" s="198"/>
      <c r="J46" s="198"/>
      <c r="K46" s="198"/>
    </row>
    <row r="47" spans="1:11" ht="2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1:11" ht="15.75">
      <c r="A48" s="199" t="s">
        <v>191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</row>
    <row r="49" spans="2:11" ht="15.7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</row>
    <row r="50" spans="1:11" ht="29.25" customHeight="1">
      <c r="A50" s="10"/>
      <c r="C50" s="2"/>
      <c r="K50" s="9" t="s">
        <v>0</v>
      </c>
    </row>
    <row r="51" spans="1:11" ht="17.25" customHeight="1">
      <c r="A51" s="10"/>
      <c r="C51" s="74"/>
      <c r="D51" s="75"/>
      <c r="K51" s="17"/>
    </row>
    <row r="52" spans="1:11" ht="17.25" customHeight="1">
      <c r="A52" s="14" t="s">
        <v>1</v>
      </c>
      <c r="B52" s="5" t="s">
        <v>112</v>
      </c>
      <c r="C52" s="74"/>
      <c r="D52" s="75"/>
      <c r="K52" s="17"/>
    </row>
    <row r="53" spans="1:11" ht="17.25" customHeight="1">
      <c r="A53" s="14"/>
      <c r="B53" s="66" t="s">
        <v>196</v>
      </c>
      <c r="C53" s="67" t="s">
        <v>58</v>
      </c>
      <c r="D53" s="68">
        <v>97</v>
      </c>
      <c r="E53" s="70">
        <v>12.1</v>
      </c>
      <c r="F53" s="70">
        <v>10.1</v>
      </c>
      <c r="G53" s="70">
        <v>10.85</v>
      </c>
      <c r="H53" s="70">
        <v>12.05</v>
      </c>
      <c r="I53" s="70">
        <v>11.4</v>
      </c>
      <c r="J53" s="70">
        <v>9</v>
      </c>
      <c r="K53" s="17"/>
    </row>
    <row r="54" spans="1:11" ht="17.25" customHeight="1">
      <c r="A54" s="14"/>
      <c r="B54" s="66" t="s">
        <v>110</v>
      </c>
      <c r="C54" s="67" t="s">
        <v>111</v>
      </c>
      <c r="D54" s="68">
        <v>96</v>
      </c>
      <c r="E54" s="70">
        <v>12.1</v>
      </c>
      <c r="F54" s="70">
        <v>11.35</v>
      </c>
      <c r="G54" s="70">
        <v>12</v>
      </c>
      <c r="H54" s="70">
        <v>13.05</v>
      </c>
      <c r="I54" s="70">
        <v>11</v>
      </c>
      <c r="J54" s="70">
        <v>10.9</v>
      </c>
      <c r="K54" s="17"/>
    </row>
    <row r="55" spans="1:11" ht="17.25" customHeight="1">
      <c r="A55" s="14"/>
      <c r="B55" s="66" t="s">
        <v>197</v>
      </c>
      <c r="C55" s="67" t="s">
        <v>19</v>
      </c>
      <c r="D55" s="68">
        <v>97</v>
      </c>
      <c r="E55" s="70">
        <v>12.5</v>
      </c>
      <c r="F55" s="70">
        <v>9.5</v>
      </c>
      <c r="G55" s="70">
        <v>10.45</v>
      </c>
      <c r="H55" s="70">
        <v>13.2</v>
      </c>
      <c r="I55" s="70">
        <v>11.8</v>
      </c>
      <c r="J55" s="70">
        <v>11.2</v>
      </c>
      <c r="K55" s="17"/>
    </row>
    <row r="56" spans="1:11" ht="17.25" customHeight="1">
      <c r="A56" s="14"/>
      <c r="B56" s="66"/>
      <c r="C56" s="67"/>
      <c r="D56" s="68"/>
      <c r="E56" s="16"/>
      <c r="F56" s="16"/>
      <c r="G56" s="16"/>
      <c r="H56" s="16"/>
      <c r="I56" s="16"/>
      <c r="J56" s="16"/>
      <c r="K56" s="17"/>
    </row>
    <row r="57" spans="1:11" ht="17.25" customHeight="1">
      <c r="A57" s="14"/>
      <c r="B57" s="3"/>
      <c r="C57" s="72"/>
      <c r="D57" s="73"/>
      <c r="E57" s="25">
        <f aca="true" t="shared" si="5" ref="E57:J57">IF(SUM(E53:E56)&gt;0,LARGE(E53:E56,1)+LARGE(E53:E56,2)+LARGE(E53:E56,3))</f>
        <v>36.7</v>
      </c>
      <c r="F57" s="25">
        <f t="shared" si="5"/>
        <v>30.95</v>
      </c>
      <c r="G57" s="25">
        <f t="shared" si="5"/>
        <v>33.3</v>
      </c>
      <c r="H57" s="25">
        <f t="shared" si="5"/>
        <v>38.3</v>
      </c>
      <c r="I57" s="25">
        <f t="shared" si="5"/>
        <v>34.2</v>
      </c>
      <c r="J57" s="25">
        <f t="shared" si="5"/>
        <v>31.1</v>
      </c>
      <c r="K57" s="7">
        <f>SUM(E57:J57)</f>
        <v>204.54999999999998</v>
      </c>
    </row>
    <row r="58" spans="1:11" ht="17.25" customHeight="1">
      <c r="A58" s="10"/>
      <c r="C58" s="74"/>
      <c r="D58" s="75"/>
      <c r="K58" s="17"/>
    </row>
    <row r="59" spans="1:11" ht="17.25" customHeight="1">
      <c r="A59" s="14" t="s">
        <v>2</v>
      </c>
      <c r="B59" s="5" t="s">
        <v>200</v>
      </c>
      <c r="C59" s="74"/>
      <c r="D59" s="75"/>
      <c r="K59" s="17"/>
    </row>
    <row r="60" spans="1:11" ht="17.25" customHeight="1">
      <c r="A60" s="14"/>
      <c r="B60" s="66" t="s">
        <v>201</v>
      </c>
      <c r="C60" s="67" t="s">
        <v>35</v>
      </c>
      <c r="D60" s="68">
        <v>97</v>
      </c>
      <c r="E60" s="70">
        <v>11.4</v>
      </c>
      <c r="F60" s="70">
        <v>9.6</v>
      </c>
      <c r="G60" s="70">
        <v>10.15</v>
      </c>
      <c r="H60" s="70">
        <v>12.4</v>
      </c>
      <c r="I60" s="70">
        <v>11.45</v>
      </c>
      <c r="J60" s="70">
        <v>6.1</v>
      </c>
      <c r="K60" s="17"/>
    </row>
    <row r="61" spans="1:11" ht="17.25" customHeight="1">
      <c r="A61" s="14"/>
      <c r="B61" s="66" t="s">
        <v>202</v>
      </c>
      <c r="C61" s="67" t="s">
        <v>203</v>
      </c>
      <c r="D61" s="68">
        <v>98</v>
      </c>
      <c r="E61" s="70">
        <v>11.4</v>
      </c>
      <c r="F61" s="70">
        <v>9.2</v>
      </c>
      <c r="G61" s="70">
        <v>10.2</v>
      </c>
      <c r="H61" s="70">
        <v>12.3</v>
      </c>
      <c r="I61" s="70">
        <v>10.95</v>
      </c>
      <c r="J61" s="70">
        <v>6.55</v>
      </c>
      <c r="K61" s="17"/>
    </row>
    <row r="62" spans="1:11" ht="17.25" customHeight="1">
      <c r="A62" s="14"/>
      <c r="B62" s="66" t="s">
        <v>204</v>
      </c>
      <c r="C62" s="67" t="s">
        <v>20</v>
      </c>
      <c r="D62" s="68">
        <v>97</v>
      </c>
      <c r="E62" s="70">
        <v>11.4</v>
      </c>
      <c r="F62" s="70">
        <v>9.6</v>
      </c>
      <c r="G62" s="70">
        <v>10.4</v>
      </c>
      <c r="H62" s="70">
        <v>12.15</v>
      </c>
      <c r="I62" s="70">
        <v>11.4</v>
      </c>
      <c r="J62" s="70">
        <v>5.9</v>
      </c>
      <c r="K62" s="17"/>
    </row>
    <row r="63" spans="1:11" ht="17.25" customHeight="1">
      <c r="A63" s="14"/>
      <c r="B63" s="66"/>
      <c r="C63" s="67"/>
      <c r="D63" s="68"/>
      <c r="E63" s="16"/>
      <c r="F63" s="16"/>
      <c r="G63" s="16"/>
      <c r="H63" s="16"/>
      <c r="I63" s="16"/>
      <c r="J63" s="16"/>
      <c r="K63" s="17"/>
    </row>
    <row r="64" spans="1:11" ht="17.25" customHeight="1">
      <c r="A64" s="14"/>
      <c r="B64" s="3"/>
      <c r="C64" s="72"/>
      <c r="D64" s="73"/>
      <c r="E64" s="25">
        <f aca="true" t="shared" si="6" ref="E64:J64">IF(SUM(E60:E63)&gt;0,LARGE(E60:E63,1)+LARGE(E60:E63,2)+LARGE(E60:E63,3))</f>
        <v>34.2</v>
      </c>
      <c r="F64" s="25">
        <f t="shared" si="6"/>
        <v>28.4</v>
      </c>
      <c r="G64" s="25">
        <f t="shared" si="6"/>
        <v>30.75</v>
      </c>
      <c r="H64" s="25">
        <f t="shared" si="6"/>
        <v>36.85</v>
      </c>
      <c r="I64" s="25">
        <f t="shared" si="6"/>
        <v>33.8</v>
      </c>
      <c r="J64" s="25">
        <f t="shared" si="6"/>
        <v>18.549999999999997</v>
      </c>
      <c r="K64" s="7">
        <f>SUM(E64:J64)</f>
        <v>182.55</v>
      </c>
    </row>
    <row r="65" spans="2:11" ht="17.25" customHeight="1">
      <c r="B65"/>
      <c r="C65" s="100"/>
      <c r="D65" s="100"/>
      <c r="E65"/>
      <c r="F65"/>
      <c r="G65"/>
      <c r="H65"/>
      <c r="I65"/>
      <c r="J65"/>
      <c r="K65" s="9"/>
    </row>
    <row r="66" spans="1:11" ht="17.25" customHeight="1">
      <c r="A66" s="14" t="s">
        <v>3</v>
      </c>
      <c r="B66" s="22" t="s">
        <v>76</v>
      </c>
      <c r="C66" s="74"/>
      <c r="D66" s="75"/>
      <c r="K66" s="17"/>
    </row>
    <row r="67" spans="1:11" ht="17.25" customHeight="1">
      <c r="A67" s="14"/>
      <c r="B67" s="66" t="s">
        <v>66</v>
      </c>
      <c r="C67" s="71" t="s">
        <v>35</v>
      </c>
      <c r="D67" s="76">
        <v>97</v>
      </c>
      <c r="E67" s="70">
        <v>10.7</v>
      </c>
      <c r="F67" s="70">
        <v>7.55</v>
      </c>
      <c r="G67" s="70">
        <v>8</v>
      </c>
      <c r="H67" s="70">
        <v>12.2</v>
      </c>
      <c r="I67" s="70">
        <v>8.5</v>
      </c>
      <c r="J67" s="70">
        <v>5.2</v>
      </c>
      <c r="K67" s="17"/>
    </row>
    <row r="68" spans="1:11" ht="17.25" customHeight="1">
      <c r="A68" s="14"/>
      <c r="B68" s="66" t="s">
        <v>75</v>
      </c>
      <c r="C68" s="71" t="s">
        <v>19</v>
      </c>
      <c r="D68" s="76">
        <v>98</v>
      </c>
      <c r="E68" s="70">
        <v>8.9</v>
      </c>
      <c r="F68" s="70">
        <v>7.7</v>
      </c>
      <c r="G68" s="70">
        <v>7.4</v>
      </c>
      <c r="H68" s="70">
        <v>12.05</v>
      </c>
      <c r="I68" s="70">
        <v>6.9</v>
      </c>
      <c r="J68" s="70">
        <v>5.85</v>
      </c>
      <c r="K68" s="17"/>
    </row>
    <row r="69" spans="1:11" ht="17.25" customHeight="1">
      <c r="A69" s="14"/>
      <c r="B69" s="66" t="s">
        <v>194</v>
      </c>
      <c r="C69" s="71" t="s">
        <v>27</v>
      </c>
      <c r="D69" s="76">
        <v>97</v>
      </c>
      <c r="E69" s="70">
        <v>10.45</v>
      </c>
      <c r="F69" s="70">
        <v>8.2</v>
      </c>
      <c r="G69" s="70">
        <v>8.15</v>
      </c>
      <c r="H69" s="70">
        <v>12.05</v>
      </c>
      <c r="I69" s="70">
        <v>6.6</v>
      </c>
      <c r="J69" s="70">
        <v>5</v>
      </c>
      <c r="K69" s="17"/>
    </row>
    <row r="70" spans="1:11" ht="17.25" customHeight="1">
      <c r="A70" s="14"/>
      <c r="B70" s="66" t="s">
        <v>195</v>
      </c>
      <c r="C70" s="71" t="s">
        <v>35</v>
      </c>
      <c r="D70" s="76">
        <v>97</v>
      </c>
      <c r="E70" s="16">
        <v>9.75</v>
      </c>
      <c r="F70" s="16">
        <v>8.05</v>
      </c>
      <c r="G70" s="16">
        <v>10.1</v>
      </c>
      <c r="H70" s="16">
        <v>12.4</v>
      </c>
      <c r="I70" s="16">
        <v>9.65</v>
      </c>
      <c r="J70" s="16">
        <v>5.4</v>
      </c>
      <c r="K70" s="17"/>
    </row>
    <row r="71" spans="1:11" ht="17.25" customHeight="1">
      <c r="A71" s="14"/>
      <c r="B71" s="3"/>
      <c r="C71" s="59"/>
      <c r="D71" s="60"/>
      <c r="E71" s="25">
        <f aca="true" t="shared" si="7" ref="E71:J71">IF(SUM(E67:E70)&gt;0,LARGE(E67:E70,1)+LARGE(E67:E70,2)+LARGE(E67:E70,3))</f>
        <v>30.9</v>
      </c>
      <c r="F71" s="25">
        <f t="shared" si="7"/>
        <v>23.95</v>
      </c>
      <c r="G71" s="25">
        <f t="shared" si="7"/>
        <v>26.25</v>
      </c>
      <c r="H71" s="25">
        <f t="shared" si="7"/>
        <v>36.650000000000006</v>
      </c>
      <c r="I71" s="25">
        <f t="shared" si="7"/>
        <v>25.049999999999997</v>
      </c>
      <c r="J71" s="25">
        <f t="shared" si="7"/>
        <v>16.45</v>
      </c>
      <c r="K71" s="7">
        <f>SUM(E71:J71)</f>
        <v>159.25</v>
      </c>
    </row>
  </sheetData>
  <sheetProtection/>
  <mergeCells count="6">
    <mergeCell ref="A1:K1"/>
    <mergeCell ref="A3:K3"/>
    <mergeCell ref="A5:K5"/>
    <mergeCell ref="A48:K48"/>
    <mergeCell ref="A44:K44"/>
    <mergeCell ref="A46:K46"/>
  </mergeCells>
  <printOptions/>
  <pageMargins left="0.22" right="0.13" top="0.26" bottom="0.47" header="0.14" footer="0.47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73"/>
  <sheetViews>
    <sheetView zoomScalePageLayoutView="0" workbookViewId="0" topLeftCell="A1">
      <selection activeCell="AE33" sqref="AE33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3.7539062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2.375" style="30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00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19.5" customHeight="1">
      <c r="A2" s="204" t="s">
        <v>283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  <c r="Z2" s="204"/>
      <c r="AA2" s="204"/>
      <c r="AB2" s="204"/>
      <c r="AC2" s="204"/>
      <c r="AD2" s="204"/>
    </row>
    <row r="3" spans="1:30" ht="5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1:30" ht="17.25" customHeight="1">
      <c r="A4" s="198" t="s">
        <v>22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</row>
    <row r="5" spans="3:28" ht="1.5" customHeight="1" thickBot="1">
      <c r="C5" s="28"/>
      <c r="S5" s="9"/>
      <c r="T5" s="31"/>
      <c r="X5" s="31"/>
      <c r="AB5" s="31"/>
    </row>
    <row r="6" spans="1:30" s="19" customFormat="1" ht="34.5" customHeight="1">
      <c r="A6" s="24" t="s">
        <v>14</v>
      </c>
      <c r="B6" s="33" t="s">
        <v>15</v>
      </c>
      <c r="C6" s="32" t="s">
        <v>16</v>
      </c>
      <c r="D6" s="32"/>
      <c r="E6" s="43"/>
      <c r="F6" s="201"/>
      <c r="G6" s="202"/>
      <c r="H6" s="202"/>
      <c r="I6" s="203"/>
      <c r="J6" s="201"/>
      <c r="K6" s="202"/>
      <c r="L6" s="202"/>
      <c r="M6" s="203"/>
      <c r="N6" s="201"/>
      <c r="O6" s="202"/>
      <c r="P6" s="202"/>
      <c r="Q6" s="203"/>
      <c r="R6" s="201"/>
      <c r="S6" s="202"/>
      <c r="T6" s="202"/>
      <c r="U6" s="203"/>
      <c r="V6" s="201"/>
      <c r="W6" s="202"/>
      <c r="X6" s="202"/>
      <c r="Y6" s="203"/>
      <c r="Z6" s="201"/>
      <c r="AA6" s="202"/>
      <c r="AB6" s="202"/>
      <c r="AC6" s="203"/>
      <c r="AD6" s="18" t="s">
        <v>0</v>
      </c>
    </row>
    <row r="7" spans="1:30" s="20" customFormat="1" ht="19.5" customHeight="1" thickBot="1">
      <c r="A7" s="36"/>
      <c r="B7" s="34"/>
      <c r="C7" s="35"/>
      <c r="D7" s="35"/>
      <c r="E7" s="44"/>
      <c r="F7" s="37" t="s">
        <v>104</v>
      </c>
      <c r="G7" s="38" t="s">
        <v>176</v>
      </c>
      <c r="H7" s="39"/>
      <c r="I7" s="40" t="s">
        <v>0</v>
      </c>
      <c r="J7" s="37" t="s">
        <v>104</v>
      </c>
      <c r="K7" s="38" t="s">
        <v>176</v>
      </c>
      <c r="L7" s="39"/>
      <c r="M7" s="40" t="s">
        <v>0</v>
      </c>
      <c r="N7" s="37" t="s">
        <v>104</v>
      </c>
      <c r="O7" s="38" t="s">
        <v>176</v>
      </c>
      <c r="P7" s="39"/>
      <c r="Q7" s="40" t="s">
        <v>0</v>
      </c>
      <c r="R7" s="37" t="s">
        <v>104</v>
      </c>
      <c r="S7" s="38" t="s">
        <v>176</v>
      </c>
      <c r="T7" s="39"/>
      <c r="U7" s="40" t="s">
        <v>0</v>
      </c>
      <c r="V7" s="37" t="s">
        <v>104</v>
      </c>
      <c r="W7" s="38" t="s">
        <v>176</v>
      </c>
      <c r="X7" s="39"/>
      <c r="Y7" s="40" t="s">
        <v>0</v>
      </c>
      <c r="Z7" s="37" t="s">
        <v>104</v>
      </c>
      <c r="AA7" s="38" t="s">
        <v>176</v>
      </c>
      <c r="AB7" s="39"/>
      <c r="AC7" s="40" t="s">
        <v>0</v>
      </c>
      <c r="AD7" s="23"/>
    </row>
    <row r="8" spans="1:33" s="21" customFormat="1" ht="16.5" customHeight="1">
      <c r="A8" s="98" t="s">
        <v>1</v>
      </c>
      <c r="B8" s="96" t="s">
        <v>268</v>
      </c>
      <c r="C8" s="61" t="s">
        <v>269</v>
      </c>
      <c r="D8" s="147">
        <v>99</v>
      </c>
      <c r="E8" s="61" t="s">
        <v>112</v>
      </c>
      <c r="F8" s="57">
        <v>3.4</v>
      </c>
      <c r="G8" s="46">
        <v>8.65</v>
      </c>
      <c r="H8" s="47"/>
      <c r="I8" s="49">
        <f aca="true" t="shared" si="0" ref="I8:I31">F8+G8-H8</f>
        <v>12.05</v>
      </c>
      <c r="J8" s="53">
        <v>2.8</v>
      </c>
      <c r="K8" s="46">
        <v>8.7</v>
      </c>
      <c r="L8" s="47"/>
      <c r="M8" s="54">
        <f aca="true" t="shared" si="1" ref="M8:M31">J8+K8-L8</f>
        <v>11.5</v>
      </c>
      <c r="N8" s="57">
        <v>1.9</v>
      </c>
      <c r="O8" s="46">
        <v>8.3</v>
      </c>
      <c r="P8" s="47"/>
      <c r="Q8" s="49">
        <f aca="true" t="shared" si="2" ref="Q8:Q31">N8+O8-P8</f>
        <v>10.200000000000001</v>
      </c>
      <c r="R8" s="53">
        <v>3.8</v>
      </c>
      <c r="S8" s="46">
        <v>9.15</v>
      </c>
      <c r="T8" s="47"/>
      <c r="U8" s="54">
        <f aca="true" t="shared" si="3" ref="U8:U31">R8+S8-T8</f>
        <v>12.95</v>
      </c>
      <c r="V8" s="57">
        <v>3.1</v>
      </c>
      <c r="W8" s="46">
        <v>9.35</v>
      </c>
      <c r="X8" s="47"/>
      <c r="Y8" s="49">
        <f aca="true" t="shared" si="4" ref="Y8:Y31">V8+W8-X8</f>
        <v>12.45</v>
      </c>
      <c r="Z8" s="53">
        <v>1.8</v>
      </c>
      <c r="AA8" s="46">
        <v>8.2</v>
      </c>
      <c r="AB8" s="47"/>
      <c r="AC8" s="54">
        <f aca="true" t="shared" si="5" ref="AC8:AC31">Z8+AA8-AB8</f>
        <v>10</v>
      </c>
      <c r="AD8" s="51">
        <f aca="true" t="shared" si="6" ref="AD8:AD31">I8+M8+Q8+U8+Y8+AC8</f>
        <v>69.15</v>
      </c>
      <c r="AF8" s="1"/>
      <c r="AG8" s="2"/>
    </row>
    <row r="9" spans="1:30" s="21" customFormat="1" ht="16.5" customHeight="1">
      <c r="A9" s="99" t="s">
        <v>2</v>
      </c>
      <c r="B9" s="97" t="s">
        <v>272</v>
      </c>
      <c r="C9" s="62" t="s">
        <v>29</v>
      </c>
      <c r="D9" s="63">
        <v>98</v>
      </c>
      <c r="E9" s="62" t="s">
        <v>131</v>
      </c>
      <c r="F9" s="58">
        <v>3.9</v>
      </c>
      <c r="G9" s="26">
        <v>8</v>
      </c>
      <c r="H9" s="41"/>
      <c r="I9" s="50">
        <f t="shared" si="0"/>
        <v>11.9</v>
      </c>
      <c r="J9" s="55">
        <v>1.5</v>
      </c>
      <c r="K9" s="26">
        <v>8.3</v>
      </c>
      <c r="L9" s="41"/>
      <c r="M9" s="56">
        <f t="shared" si="1"/>
        <v>9.8</v>
      </c>
      <c r="N9" s="58">
        <v>2.4</v>
      </c>
      <c r="O9" s="26">
        <v>8.6</v>
      </c>
      <c r="P9" s="41"/>
      <c r="Q9" s="50">
        <f t="shared" si="2"/>
        <v>11</v>
      </c>
      <c r="R9" s="55">
        <v>3.8</v>
      </c>
      <c r="S9" s="26">
        <v>8.9</v>
      </c>
      <c r="T9" s="41"/>
      <c r="U9" s="56">
        <f t="shared" si="3"/>
        <v>12.7</v>
      </c>
      <c r="V9" s="58">
        <v>3.3</v>
      </c>
      <c r="W9" s="26">
        <v>8.8</v>
      </c>
      <c r="X9" s="41"/>
      <c r="Y9" s="50">
        <f t="shared" si="4"/>
        <v>12.100000000000001</v>
      </c>
      <c r="Z9" s="55">
        <v>1.8</v>
      </c>
      <c r="AA9" s="26">
        <v>9.05</v>
      </c>
      <c r="AB9" s="41"/>
      <c r="AC9" s="56">
        <f t="shared" si="5"/>
        <v>10.850000000000001</v>
      </c>
      <c r="AD9" s="52">
        <f t="shared" si="6"/>
        <v>68.35000000000001</v>
      </c>
    </row>
    <row r="10" spans="1:30" s="21" customFormat="1" ht="16.5" customHeight="1">
      <c r="A10" s="99" t="s">
        <v>3</v>
      </c>
      <c r="B10" s="97" t="s">
        <v>266</v>
      </c>
      <c r="C10" s="62" t="s">
        <v>17</v>
      </c>
      <c r="D10" s="63">
        <v>98</v>
      </c>
      <c r="E10" s="62" t="s">
        <v>122</v>
      </c>
      <c r="F10" s="58">
        <v>3.4</v>
      </c>
      <c r="G10" s="26">
        <v>8.95</v>
      </c>
      <c r="H10" s="41"/>
      <c r="I10" s="50">
        <f t="shared" si="0"/>
        <v>12.35</v>
      </c>
      <c r="J10" s="55">
        <v>2.2</v>
      </c>
      <c r="K10" s="26">
        <v>8.2</v>
      </c>
      <c r="L10" s="41"/>
      <c r="M10" s="56">
        <f t="shared" si="1"/>
        <v>10.399999999999999</v>
      </c>
      <c r="N10" s="58">
        <v>2</v>
      </c>
      <c r="O10" s="26">
        <v>8.5</v>
      </c>
      <c r="P10" s="146"/>
      <c r="Q10" s="50">
        <f t="shared" si="2"/>
        <v>10.5</v>
      </c>
      <c r="R10" s="55">
        <v>3</v>
      </c>
      <c r="S10" s="26">
        <v>9.7</v>
      </c>
      <c r="T10" s="41"/>
      <c r="U10" s="56">
        <f t="shared" si="3"/>
        <v>12.7</v>
      </c>
      <c r="V10" s="58">
        <v>2.9</v>
      </c>
      <c r="W10" s="26">
        <v>8.9</v>
      </c>
      <c r="X10" s="41"/>
      <c r="Y10" s="50">
        <f t="shared" si="4"/>
        <v>11.8</v>
      </c>
      <c r="Z10" s="55">
        <v>1.5</v>
      </c>
      <c r="AA10" s="26">
        <v>8.1</v>
      </c>
      <c r="AB10" s="41"/>
      <c r="AC10" s="56">
        <f t="shared" si="5"/>
        <v>9.6</v>
      </c>
      <c r="AD10" s="52">
        <f t="shared" si="6"/>
        <v>67.35</v>
      </c>
    </row>
    <row r="11" spans="1:30" s="21" customFormat="1" ht="16.5" customHeight="1">
      <c r="A11" s="99" t="s">
        <v>4</v>
      </c>
      <c r="B11" s="97" t="s">
        <v>188</v>
      </c>
      <c r="C11" s="92" t="s">
        <v>18</v>
      </c>
      <c r="D11" s="94">
        <v>99</v>
      </c>
      <c r="E11" s="62" t="s">
        <v>97</v>
      </c>
      <c r="F11" s="58">
        <v>3.4</v>
      </c>
      <c r="G11" s="26">
        <v>8.65</v>
      </c>
      <c r="H11" s="41"/>
      <c r="I11" s="50">
        <f t="shared" si="0"/>
        <v>12.05</v>
      </c>
      <c r="J11" s="55">
        <v>2.2</v>
      </c>
      <c r="K11" s="26">
        <v>7.4</v>
      </c>
      <c r="L11" s="41"/>
      <c r="M11" s="56">
        <f t="shared" si="1"/>
        <v>9.600000000000001</v>
      </c>
      <c r="N11" s="58">
        <v>1.8</v>
      </c>
      <c r="O11" s="26">
        <v>8.75</v>
      </c>
      <c r="P11" s="146"/>
      <c r="Q11" s="50">
        <f t="shared" si="2"/>
        <v>10.55</v>
      </c>
      <c r="R11" s="55">
        <v>3</v>
      </c>
      <c r="S11" s="26">
        <v>9.5</v>
      </c>
      <c r="T11" s="41"/>
      <c r="U11" s="56">
        <f t="shared" si="3"/>
        <v>12.5</v>
      </c>
      <c r="V11" s="58">
        <v>2.5</v>
      </c>
      <c r="W11" s="26">
        <v>9.25</v>
      </c>
      <c r="X11" s="41"/>
      <c r="Y11" s="50">
        <f t="shared" si="4"/>
        <v>11.75</v>
      </c>
      <c r="Z11" s="55">
        <v>1.6</v>
      </c>
      <c r="AA11" s="26">
        <v>8.4</v>
      </c>
      <c r="AB11" s="41"/>
      <c r="AC11" s="56">
        <f t="shared" si="5"/>
        <v>10</v>
      </c>
      <c r="AD11" s="52">
        <f t="shared" si="6"/>
        <v>66.45</v>
      </c>
    </row>
    <row r="12" spans="1:30" s="21" customFormat="1" ht="16.5" customHeight="1">
      <c r="A12" s="99" t="s">
        <v>5</v>
      </c>
      <c r="B12" s="97" t="s">
        <v>181</v>
      </c>
      <c r="C12" s="62" t="s">
        <v>77</v>
      </c>
      <c r="D12" s="63">
        <v>99</v>
      </c>
      <c r="E12" s="62" t="s">
        <v>81</v>
      </c>
      <c r="F12" s="58">
        <v>3.1</v>
      </c>
      <c r="G12" s="26">
        <v>8.5</v>
      </c>
      <c r="H12" s="41"/>
      <c r="I12" s="50">
        <f t="shared" si="0"/>
        <v>11.6</v>
      </c>
      <c r="J12" s="55">
        <v>1.4</v>
      </c>
      <c r="K12" s="26">
        <v>7.8</v>
      </c>
      <c r="L12" s="41"/>
      <c r="M12" s="56">
        <f t="shared" si="1"/>
        <v>9.2</v>
      </c>
      <c r="N12" s="58">
        <v>1.9</v>
      </c>
      <c r="O12" s="26">
        <v>9.1</v>
      </c>
      <c r="P12" s="41"/>
      <c r="Q12" s="50">
        <f t="shared" si="2"/>
        <v>11</v>
      </c>
      <c r="R12" s="55">
        <v>3</v>
      </c>
      <c r="S12" s="26">
        <v>9.1</v>
      </c>
      <c r="T12" s="41"/>
      <c r="U12" s="56">
        <f t="shared" si="3"/>
        <v>12.1</v>
      </c>
      <c r="V12" s="58">
        <v>2.7</v>
      </c>
      <c r="W12" s="26">
        <v>9.15</v>
      </c>
      <c r="X12" s="41"/>
      <c r="Y12" s="50">
        <f t="shared" si="4"/>
        <v>11.850000000000001</v>
      </c>
      <c r="Z12" s="55">
        <v>1.3</v>
      </c>
      <c r="AA12" s="26">
        <v>7.8</v>
      </c>
      <c r="AB12" s="41"/>
      <c r="AC12" s="56">
        <f t="shared" si="5"/>
        <v>9.1</v>
      </c>
      <c r="AD12" s="52">
        <f t="shared" si="6"/>
        <v>64.85</v>
      </c>
    </row>
    <row r="13" spans="1:31" s="21" customFormat="1" ht="16.5" customHeight="1">
      <c r="A13" s="99" t="s">
        <v>6</v>
      </c>
      <c r="B13" s="97" t="s">
        <v>124</v>
      </c>
      <c r="C13" s="62" t="s">
        <v>31</v>
      </c>
      <c r="D13" s="63">
        <v>99</v>
      </c>
      <c r="E13" s="62" t="s">
        <v>128</v>
      </c>
      <c r="F13" s="58">
        <v>3.3</v>
      </c>
      <c r="G13" s="26">
        <v>7.95</v>
      </c>
      <c r="H13" s="41"/>
      <c r="I13" s="50">
        <f t="shared" si="0"/>
        <v>11.25</v>
      </c>
      <c r="J13" s="55">
        <v>1.4</v>
      </c>
      <c r="K13" s="26">
        <v>8</v>
      </c>
      <c r="L13" s="41"/>
      <c r="M13" s="56">
        <f t="shared" si="1"/>
        <v>9.4</v>
      </c>
      <c r="N13" s="58">
        <v>1.9</v>
      </c>
      <c r="O13" s="26">
        <v>7.8</v>
      </c>
      <c r="P13" s="41"/>
      <c r="Q13" s="50">
        <f t="shared" si="2"/>
        <v>9.7</v>
      </c>
      <c r="R13" s="55">
        <v>3</v>
      </c>
      <c r="S13" s="26">
        <v>9.4</v>
      </c>
      <c r="T13" s="41"/>
      <c r="U13" s="56">
        <f t="shared" si="3"/>
        <v>12.4</v>
      </c>
      <c r="V13" s="58">
        <v>2.8</v>
      </c>
      <c r="W13" s="26">
        <v>7.9</v>
      </c>
      <c r="X13" s="41"/>
      <c r="Y13" s="50">
        <f t="shared" si="4"/>
        <v>10.7</v>
      </c>
      <c r="Z13" s="55">
        <v>1.4</v>
      </c>
      <c r="AA13" s="26">
        <v>7.9</v>
      </c>
      <c r="AB13" s="41"/>
      <c r="AC13" s="56">
        <f t="shared" si="5"/>
        <v>9.3</v>
      </c>
      <c r="AD13" s="52">
        <f t="shared" si="6"/>
        <v>62.75</v>
      </c>
      <c r="AE13" s="22"/>
    </row>
    <row r="14" spans="1:30" s="20" customFormat="1" ht="16.5" customHeight="1">
      <c r="A14" s="99" t="s">
        <v>7</v>
      </c>
      <c r="B14" s="97" t="s">
        <v>72</v>
      </c>
      <c r="C14" s="92" t="s">
        <v>31</v>
      </c>
      <c r="D14" s="94">
        <v>98</v>
      </c>
      <c r="E14" s="62" t="s">
        <v>78</v>
      </c>
      <c r="F14" s="58">
        <v>3</v>
      </c>
      <c r="G14" s="26">
        <v>8.5</v>
      </c>
      <c r="H14" s="41"/>
      <c r="I14" s="50">
        <f t="shared" si="0"/>
        <v>11.5</v>
      </c>
      <c r="J14" s="55">
        <v>1.5</v>
      </c>
      <c r="K14" s="26">
        <v>7.25</v>
      </c>
      <c r="L14" s="41"/>
      <c r="M14" s="56">
        <f t="shared" si="1"/>
        <v>8.75</v>
      </c>
      <c r="N14" s="58">
        <v>1.9</v>
      </c>
      <c r="O14" s="26">
        <v>8.8</v>
      </c>
      <c r="P14" s="146"/>
      <c r="Q14" s="50">
        <f t="shared" si="2"/>
        <v>10.700000000000001</v>
      </c>
      <c r="R14" s="55">
        <v>3</v>
      </c>
      <c r="S14" s="26">
        <v>9.1</v>
      </c>
      <c r="T14" s="41"/>
      <c r="U14" s="56">
        <f t="shared" si="3"/>
        <v>12.1</v>
      </c>
      <c r="V14" s="58">
        <v>2.1</v>
      </c>
      <c r="W14" s="26">
        <v>7.2</v>
      </c>
      <c r="X14" s="41"/>
      <c r="Y14" s="50">
        <f t="shared" si="4"/>
        <v>9.3</v>
      </c>
      <c r="Z14" s="55">
        <v>1.6</v>
      </c>
      <c r="AA14" s="26">
        <v>8.15</v>
      </c>
      <c r="AB14" s="41"/>
      <c r="AC14" s="56">
        <f t="shared" si="5"/>
        <v>9.75</v>
      </c>
      <c r="AD14" s="52">
        <f t="shared" si="6"/>
        <v>62.10000000000001</v>
      </c>
    </row>
    <row r="15" spans="1:30" s="20" customFormat="1" ht="16.5" customHeight="1">
      <c r="A15" s="99" t="s">
        <v>8</v>
      </c>
      <c r="B15" s="97" t="s">
        <v>270</v>
      </c>
      <c r="C15" s="62" t="s">
        <v>271</v>
      </c>
      <c r="D15" s="63">
        <v>98</v>
      </c>
      <c r="E15" s="62" t="s">
        <v>112</v>
      </c>
      <c r="F15" s="58">
        <v>3.2</v>
      </c>
      <c r="G15" s="26">
        <v>8.7</v>
      </c>
      <c r="H15" s="41"/>
      <c r="I15" s="50">
        <f t="shared" si="0"/>
        <v>11.899999999999999</v>
      </c>
      <c r="J15" s="55">
        <v>1.4</v>
      </c>
      <c r="K15" s="26">
        <v>6.8</v>
      </c>
      <c r="L15" s="41"/>
      <c r="M15" s="56">
        <f t="shared" si="1"/>
        <v>8.2</v>
      </c>
      <c r="N15" s="58">
        <v>1.9</v>
      </c>
      <c r="O15" s="26">
        <v>8.6</v>
      </c>
      <c r="P15" s="41"/>
      <c r="Q15" s="50">
        <f t="shared" si="2"/>
        <v>10.5</v>
      </c>
      <c r="R15" s="55">
        <v>3</v>
      </c>
      <c r="S15" s="26">
        <v>9.4</v>
      </c>
      <c r="T15" s="41"/>
      <c r="U15" s="56">
        <f t="shared" si="3"/>
        <v>12.4</v>
      </c>
      <c r="V15" s="58">
        <v>2.9</v>
      </c>
      <c r="W15" s="26">
        <v>8.6</v>
      </c>
      <c r="X15" s="41"/>
      <c r="Y15" s="50">
        <f t="shared" si="4"/>
        <v>11.5</v>
      </c>
      <c r="Z15" s="55">
        <v>0.9</v>
      </c>
      <c r="AA15" s="26">
        <v>6.5</v>
      </c>
      <c r="AB15" s="41"/>
      <c r="AC15" s="56">
        <f t="shared" si="5"/>
        <v>7.4</v>
      </c>
      <c r="AD15" s="52">
        <f t="shared" si="6"/>
        <v>61.9</v>
      </c>
    </row>
    <row r="16" spans="1:30" s="20" customFormat="1" ht="16.5" customHeight="1">
      <c r="A16" s="99" t="s">
        <v>9</v>
      </c>
      <c r="B16" s="128" t="s">
        <v>262</v>
      </c>
      <c r="C16" s="62" t="s">
        <v>68</v>
      </c>
      <c r="D16" s="163">
        <v>98</v>
      </c>
      <c r="E16" s="62" t="s">
        <v>121</v>
      </c>
      <c r="F16" s="58">
        <v>3</v>
      </c>
      <c r="G16" s="26">
        <v>8.15</v>
      </c>
      <c r="H16" s="41"/>
      <c r="I16" s="50">
        <f t="shared" si="0"/>
        <v>11.15</v>
      </c>
      <c r="J16" s="55">
        <v>1.3</v>
      </c>
      <c r="K16" s="26">
        <v>7</v>
      </c>
      <c r="L16" s="41"/>
      <c r="M16" s="56">
        <f t="shared" si="1"/>
        <v>8.3</v>
      </c>
      <c r="N16" s="58">
        <v>1.5</v>
      </c>
      <c r="O16" s="26">
        <v>8.6</v>
      </c>
      <c r="P16" s="146">
        <v>0.5</v>
      </c>
      <c r="Q16" s="50">
        <f t="shared" si="2"/>
        <v>9.6</v>
      </c>
      <c r="R16" s="55">
        <v>3</v>
      </c>
      <c r="S16" s="26">
        <v>9.4</v>
      </c>
      <c r="T16" s="41"/>
      <c r="U16" s="56">
        <f t="shared" si="3"/>
        <v>12.4</v>
      </c>
      <c r="V16" s="58">
        <v>2.6</v>
      </c>
      <c r="W16" s="26">
        <v>8.4</v>
      </c>
      <c r="X16" s="41"/>
      <c r="Y16" s="50">
        <f t="shared" si="4"/>
        <v>11</v>
      </c>
      <c r="Z16" s="55">
        <v>0.8</v>
      </c>
      <c r="AA16" s="26">
        <v>7.3</v>
      </c>
      <c r="AB16" s="41"/>
      <c r="AC16" s="56">
        <f t="shared" si="5"/>
        <v>8.1</v>
      </c>
      <c r="AD16" s="52">
        <f t="shared" si="6"/>
        <v>60.550000000000004</v>
      </c>
    </row>
    <row r="17" spans="1:30" s="20" customFormat="1" ht="16.5" customHeight="1">
      <c r="A17" s="99" t="s">
        <v>10</v>
      </c>
      <c r="B17" s="128" t="s">
        <v>263</v>
      </c>
      <c r="C17" s="62" t="s">
        <v>20</v>
      </c>
      <c r="D17" s="163">
        <v>99</v>
      </c>
      <c r="E17" s="62" t="s">
        <v>133</v>
      </c>
      <c r="F17" s="58">
        <v>3.1</v>
      </c>
      <c r="G17" s="26">
        <v>8.25</v>
      </c>
      <c r="H17" s="41"/>
      <c r="I17" s="50">
        <f t="shared" si="0"/>
        <v>11.35</v>
      </c>
      <c r="J17" s="55">
        <v>1.3</v>
      </c>
      <c r="K17" s="26">
        <v>6.8</v>
      </c>
      <c r="L17" s="41"/>
      <c r="M17" s="56">
        <f t="shared" si="1"/>
        <v>8.1</v>
      </c>
      <c r="N17" s="58">
        <v>1.9</v>
      </c>
      <c r="O17" s="26">
        <v>8.15</v>
      </c>
      <c r="P17" s="146"/>
      <c r="Q17" s="50">
        <f t="shared" si="2"/>
        <v>10.05</v>
      </c>
      <c r="R17" s="55">
        <v>3</v>
      </c>
      <c r="S17" s="26">
        <v>9.55</v>
      </c>
      <c r="T17" s="41"/>
      <c r="U17" s="56">
        <f t="shared" si="3"/>
        <v>12.55</v>
      </c>
      <c r="V17" s="58">
        <v>2.5</v>
      </c>
      <c r="W17" s="26">
        <v>8.5</v>
      </c>
      <c r="X17" s="41"/>
      <c r="Y17" s="50">
        <f t="shared" si="4"/>
        <v>11</v>
      </c>
      <c r="Z17" s="55">
        <v>0.7</v>
      </c>
      <c r="AA17" s="26">
        <v>5.9</v>
      </c>
      <c r="AB17" s="41"/>
      <c r="AC17" s="56">
        <f t="shared" si="5"/>
        <v>6.6000000000000005</v>
      </c>
      <c r="AD17" s="52">
        <f t="shared" si="6"/>
        <v>59.65</v>
      </c>
    </row>
    <row r="18" spans="1:30" s="20" customFormat="1" ht="16.5" customHeight="1">
      <c r="A18" s="99" t="s">
        <v>11</v>
      </c>
      <c r="B18" s="128" t="s">
        <v>259</v>
      </c>
      <c r="C18" s="62" t="s">
        <v>143</v>
      </c>
      <c r="D18" s="163">
        <v>99</v>
      </c>
      <c r="E18" s="62" t="s">
        <v>121</v>
      </c>
      <c r="F18" s="58">
        <v>3.1</v>
      </c>
      <c r="G18" s="26">
        <v>7.3</v>
      </c>
      <c r="H18" s="41"/>
      <c r="I18" s="50">
        <f t="shared" si="0"/>
        <v>10.4</v>
      </c>
      <c r="J18" s="55">
        <v>1.3</v>
      </c>
      <c r="K18" s="26">
        <v>7.6</v>
      </c>
      <c r="L18" s="41"/>
      <c r="M18" s="56">
        <f t="shared" si="1"/>
        <v>8.9</v>
      </c>
      <c r="N18" s="58">
        <v>0.9</v>
      </c>
      <c r="O18" s="26">
        <v>8.65</v>
      </c>
      <c r="P18" s="146">
        <v>1</v>
      </c>
      <c r="Q18" s="50">
        <f t="shared" si="2"/>
        <v>8.55</v>
      </c>
      <c r="R18" s="55">
        <v>3</v>
      </c>
      <c r="S18" s="26">
        <v>9.05</v>
      </c>
      <c r="T18" s="41"/>
      <c r="U18" s="56">
        <f t="shared" si="3"/>
        <v>12.05</v>
      </c>
      <c r="V18" s="58">
        <v>2.6</v>
      </c>
      <c r="W18" s="26">
        <v>8.2</v>
      </c>
      <c r="X18" s="41"/>
      <c r="Y18" s="50">
        <f t="shared" si="4"/>
        <v>10.799999999999999</v>
      </c>
      <c r="Z18" s="55">
        <v>0.8</v>
      </c>
      <c r="AA18" s="26">
        <v>7.1</v>
      </c>
      <c r="AB18" s="41"/>
      <c r="AC18" s="56">
        <f t="shared" si="5"/>
        <v>7.8999999999999995</v>
      </c>
      <c r="AD18" s="52">
        <f t="shared" si="6"/>
        <v>58.6</v>
      </c>
    </row>
    <row r="19" spans="1:30" s="20" customFormat="1" ht="16.5" customHeight="1">
      <c r="A19" s="99" t="s">
        <v>12</v>
      </c>
      <c r="B19" s="128" t="s">
        <v>92</v>
      </c>
      <c r="C19" s="62" t="s">
        <v>93</v>
      </c>
      <c r="D19" s="127">
        <v>99</v>
      </c>
      <c r="E19" s="62" t="s">
        <v>97</v>
      </c>
      <c r="F19" s="58">
        <v>3.1</v>
      </c>
      <c r="G19" s="26">
        <v>8.5</v>
      </c>
      <c r="H19" s="41"/>
      <c r="I19" s="50">
        <f t="shared" si="0"/>
        <v>11.6</v>
      </c>
      <c r="J19" s="55">
        <v>1.5</v>
      </c>
      <c r="K19" s="26">
        <v>6.7</v>
      </c>
      <c r="L19" s="41"/>
      <c r="M19" s="56">
        <f t="shared" si="1"/>
        <v>8.2</v>
      </c>
      <c r="N19" s="58">
        <v>1.5</v>
      </c>
      <c r="O19" s="26">
        <v>8.4</v>
      </c>
      <c r="P19" s="146">
        <v>0.5</v>
      </c>
      <c r="Q19" s="50">
        <f t="shared" si="2"/>
        <v>9.4</v>
      </c>
      <c r="R19" s="55">
        <v>3</v>
      </c>
      <c r="S19" s="26">
        <v>8.85</v>
      </c>
      <c r="T19" s="41"/>
      <c r="U19" s="56">
        <f t="shared" si="3"/>
        <v>11.85</v>
      </c>
      <c r="V19" s="58">
        <v>1.8</v>
      </c>
      <c r="W19" s="26">
        <v>7.65</v>
      </c>
      <c r="X19" s="41"/>
      <c r="Y19" s="50">
        <f t="shared" si="4"/>
        <v>9.450000000000001</v>
      </c>
      <c r="Z19" s="55">
        <v>0.9</v>
      </c>
      <c r="AA19" s="26">
        <v>6.8</v>
      </c>
      <c r="AB19" s="41"/>
      <c r="AC19" s="56">
        <f t="shared" si="5"/>
        <v>7.7</v>
      </c>
      <c r="AD19" s="52">
        <f t="shared" si="6"/>
        <v>58.2</v>
      </c>
    </row>
    <row r="20" spans="1:30" s="20" customFormat="1" ht="16.5" customHeight="1">
      <c r="A20" s="99" t="s">
        <v>13</v>
      </c>
      <c r="B20" s="128" t="s">
        <v>264</v>
      </c>
      <c r="C20" s="62" t="s">
        <v>35</v>
      </c>
      <c r="D20" s="163">
        <v>99</v>
      </c>
      <c r="E20" s="62" t="s">
        <v>133</v>
      </c>
      <c r="F20" s="58">
        <v>2.9</v>
      </c>
      <c r="G20" s="26">
        <v>7</v>
      </c>
      <c r="H20" s="41"/>
      <c r="I20" s="50">
        <f t="shared" si="0"/>
        <v>9.9</v>
      </c>
      <c r="J20" s="55">
        <v>1.4</v>
      </c>
      <c r="K20" s="26">
        <v>7</v>
      </c>
      <c r="L20" s="41"/>
      <c r="M20" s="56">
        <f t="shared" si="1"/>
        <v>8.4</v>
      </c>
      <c r="N20" s="58">
        <v>1.6</v>
      </c>
      <c r="O20" s="26">
        <v>7.85</v>
      </c>
      <c r="P20" s="146"/>
      <c r="Q20" s="50">
        <f t="shared" si="2"/>
        <v>9.45</v>
      </c>
      <c r="R20" s="55">
        <v>3</v>
      </c>
      <c r="S20" s="26">
        <v>8.95</v>
      </c>
      <c r="T20" s="41"/>
      <c r="U20" s="56">
        <f t="shared" si="3"/>
        <v>11.95</v>
      </c>
      <c r="V20" s="58">
        <v>2.5</v>
      </c>
      <c r="W20" s="26">
        <v>8.55</v>
      </c>
      <c r="X20" s="41"/>
      <c r="Y20" s="50">
        <f t="shared" si="4"/>
        <v>11.05</v>
      </c>
      <c r="Z20" s="55">
        <v>0.7</v>
      </c>
      <c r="AA20" s="26">
        <v>5.5</v>
      </c>
      <c r="AB20" s="41"/>
      <c r="AC20" s="56">
        <f t="shared" si="5"/>
        <v>6.2</v>
      </c>
      <c r="AD20" s="52">
        <f t="shared" si="6"/>
        <v>56.95</v>
      </c>
    </row>
    <row r="21" spans="1:30" s="20" customFormat="1" ht="16.5" customHeight="1">
      <c r="A21" s="99" t="s">
        <v>39</v>
      </c>
      <c r="B21" s="128" t="s">
        <v>185</v>
      </c>
      <c r="C21" s="92" t="s">
        <v>66</v>
      </c>
      <c r="D21" s="155">
        <v>98</v>
      </c>
      <c r="E21" s="62" t="s">
        <v>78</v>
      </c>
      <c r="F21" s="58">
        <v>3.2</v>
      </c>
      <c r="G21" s="26">
        <v>7.1</v>
      </c>
      <c r="H21" s="41"/>
      <c r="I21" s="50">
        <f t="shared" si="0"/>
        <v>10.3</v>
      </c>
      <c r="J21" s="55">
        <v>1.5</v>
      </c>
      <c r="K21" s="26">
        <v>6.5</v>
      </c>
      <c r="L21" s="41"/>
      <c r="M21" s="56">
        <f t="shared" si="1"/>
        <v>8</v>
      </c>
      <c r="N21" s="58">
        <v>1.6</v>
      </c>
      <c r="O21" s="26">
        <v>8</v>
      </c>
      <c r="P21" s="146"/>
      <c r="Q21" s="50">
        <f t="shared" si="2"/>
        <v>9.6</v>
      </c>
      <c r="R21" s="55">
        <v>3</v>
      </c>
      <c r="S21" s="26">
        <v>9.4</v>
      </c>
      <c r="T21" s="41"/>
      <c r="U21" s="56">
        <f t="shared" si="3"/>
        <v>12.4</v>
      </c>
      <c r="V21" s="58">
        <v>2.6</v>
      </c>
      <c r="W21" s="26">
        <v>8.05</v>
      </c>
      <c r="X21" s="41"/>
      <c r="Y21" s="50">
        <f t="shared" si="4"/>
        <v>10.65</v>
      </c>
      <c r="Z21" s="55">
        <v>1.2</v>
      </c>
      <c r="AA21" s="26">
        <v>4.7</v>
      </c>
      <c r="AB21" s="41"/>
      <c r="AC21" s="56">
        <f t="shared" si="5"/>
        <v>5.9</v>
      </c>
      <c r="AD21" s="52">
        <f t="shared" si="6"/>
        <v>56.849999999999994</v>
      </c>
    </row>
    <row r="22" spans="1:30" s="20" customFormat="1" ht="16.5" customHeight="1">
      <c r="A22" s="99" t="s">
        <v>40</v>
      </c>
      <c r="B22" s="128" t="s">
        <v>273</v>
      </c>
      <c r="C22" s="62" t="s">
        <v>32</v>
      </c>
      <c r="D22" s="163">
        <v>98</v>
      </c>
      <c r="E22" s="62" t="s">
        <v>33</v>
      </c>
      <c r="F22" s="58">
        <v>2.4</v>
      </c>
      <c r="G22" s="26">
        <v>7.95</v>
      </c>
      <c r="H22" s="41"/>
      <c r="I22" s="50">
        <f t="shared" si="0"/>
        <v>10.35</v>
      </c>
      <c r="J22" s="55">
        <v>1.4</v>
      </c>
      <c r="K22" s="26">
        <v>6</v>
      </c>
      <c r="L22" s="41"/>
      <c r="M22" s="56">
        <f t="shared" si="1"/>
        <v>7.4</v>
      </c>
      <c r="N22" s="58">
        <v>1.5</v>
      </c>
      <c r="O22" s="26">
        <v>7.95</v>
      </c>
      <c r="P22" s="146">
        <v>0.5</v>
      </c>
      <c r="Q22" s="50">
        <f t="shared" si="2"/>
        <v>8.95</v>
      </c>
      <c r="R22" s="55">
        <v>3</v>
      </c>
      <c r="S22" s="26">
        <v>9.2</v>
      </c>
      <c r="T22" s="41"/>
      <c r="U22" s="56">
        <f t="shared" si="3"/>
        <v>12.2</v>
      </c>
      <c r="V22" s="58">
        <v>2.4</v>
      </c>
      <c r="W22" s="26">
        <v>7.4</v>
      </c>
      <c r="X22" s="41"/>
      <c r="Y22" s="50">
        <f t="shared" si="4"/>
        <v>9.8</v>
      </c>
      <c r="Z22" s="55">
        <v>0.8</v>
      </c>
      <c r="AA22" s="26">
        <v>6.55</v>
      </c>
      <c r="AB22" s="41"/>
      <c r="AC22" s="56">
        <f t="shared" si="5"/>
        <v>7.35</v>
      </c>
      <c r="AD22" s="52">
        <f t="shared" si="6"/>
        <v>56.050000000000004</v>
      </c>
    </row>
    <row r="23" spans="1:30" s="20" customFormat="1" ht="16.5" customHeight="1">
      <c r="A23" s="99" t="s">
        <v>41</v>
      </c>
      <c r="B23" s="128" t="s">
        <v>94</v>
      </c>
      <c r="C23" s="92" t="s">
        <v>64</v>
      </c>
      <c r="D23" s="155">
        <v>99</v>
      </c>
      <c r="E23" s="62" t="s">
        <v>97</v>
      </c>
      <c r="F23" s="58">
        <v>3.2</v>
      </c>
      <c r="G23" s="26">
        <v>8.1</v>
      </c>
      <c r="H23" s="41"/>
      <c r="I23" s="50">
        <f t="shared" si="0"/>
        <v>11.3</v>
      </c>
      <c r="J23" s="55">
        <v>1.2</v>
      </c>
      <c r="K23" s="26">
        <v>5</v>
      </c>
      <c r="L23" s="41"/>
      <c r="M23" s="56">
        <f t="shared" si="1"/>
        <v>6.2</v>
      </c>
      <c r="N23" s="58">
        <v>1</v>
      </c>
      <c r="O23" s="26">
        <v>8.3</v>
      </c>
      <c r="P23" s="146">
        <v>0.5</v>
      </c>
      <c r="Q23" s="50">
        <f t="shared" si="2"/>
        <v>8.8</v>
      </c>
      <c r="R23" s="55">
        <v>3</v>
      </c>
      <c r="S23" s="26">
        <v>8.3</v>
      </c>
      <c r="T23" s="41"/>
      <c r="U23" s="56">
        <f t="shared" si="3"/>
        <v>11.3</v>
      </c>
      <c r="V23" s="58">
        <v>1.9</v>
      </c>
      <c r="W23" s="26">
        <v>7.7</v>
      </c>
      <c r="X23" s="41"/>
      <c r="Y23" s="50">
        <f t="shared" si="4"/>
        <v>9.6</v>
      </c>
      <c r="Z23" s="55">
        <v>0.7</v>
      </c>
      <c r="AA23" s="26">
        <v>6.3</v>
      </c>
      <c r="AB23" s="41"/>
      <c r="AC23" s="56">
        <f t="shared" si="5"/>
        <v>7</v>
      </c>
      <c r="AD23" s="52">
        <f t="shared" si="6"/>
        <v>54.2</v>
      </c>
    </row>
    <row r="24" spans="1:30" s="20" customFormat="1" ht="16.5" customHeight="1">
      <c r="A24" s="99" t="s">
        <v>42</v>
      </c>
      <c r="B24" s="128" t="s">
        <v>265</v>
      </c>
      <c r="C24" s="62" t="s">
        <v>27</v>
      </c>
      <c r="D24" s="163">
        <v>99</v>
      </c>
      <c r="E24" s="62" t="s">
        <v>133</v>
      </c>
      <c r="F24" s="58">
        <v>2.8</v>
      </c>
      <c r="G24" s="26">
        <v>7.95</v>
      </c>
      <c r="H24" s="41"/>
      <c r="I24" s="50">
        <f t="shared" si="0"/>
        <v>10.75</v>
      </c>
      <c r="J24" s="55">
        <v>0.6</v>
      </c>
      <c r="K24" s="26">
        <v>5.4</v>
      </c>
      <c r="L24" s="41"/>
      <c r="M24" s="56">
        <f t="shared" si="1"/>
        <v>6</v>
      </c>
      <c r="N24" s="58">
        <v>1.6</v>
      </c>
      <c r="O24" s="26">
        <v>7.1</v>
      </c>
      <c r="P24" s="146"/>
      <c r="Q24" s="50">
        <f t="shared" si="2"/>
        <v>8.7</v>
      </c>
      <c r="R24" s="55">
        <v>3</v>
      </c>
      <c r="S24" s="26">
        <v>8.7</v>
      </c>
      <c r="T24" s="41"/>
      <c r="U24" s="56">
        <f t="shared" si="3"/>
        <v>11.7</v>
      </c>
      <c r="V24" s="58">
        <v>2.5</v>
      </c>
      <c r="W24" s="26">
        <v>7.9</v>
      </c>
      <c r="X24" s="41"/>
      <c r="Y24" s="50">
        <f t="shared" si="4"/>
        <v>10.4</v>
      </c>
      <c r="Z24" s="55">
        <v>0.8</v>
      </c>
      <c r="AA24" s="26">
        <v>5.1</v>
      </c>
      <c r="AB24" s="41"/>
      <c r="AC24" s="56">
        <f t="shared" si="5"/>
        <v>5.8999999999999995</v>
      </c>
      <c r="AD24" s="52">
        <f t="shared" si="6"/>
        <v>53.449999999999996</v>
      </c>
    </row>
    <row r="25" spans="1:30" s="20" customFormat="1" ht="16.5" customHeight="1">
      <c r="A25" s="99" t="s">
        <v>43</v>
      </c>
      <c r="B25" s="128" t="s">
        <v>274</v>
      </c>
      <c r="C25" s="62" t="s">
        <v>27</v>
      </c>
      <c r="D25" s="163">
        <v>99</v>
      </c>
      <c r="E25" s="62" t="s">
        <v>114</v>
      </c>
      <c r="F25" s="58">
        <v>2.7</v>
      </c>
      <c r="G25" s="26">
        <v>7.6</v>
      </c>
      <c r="H25" s="41"/>
      <c r="I25" s="50">
        <f t="shared" si="0"/>
        <v>10.3</v>
      </c>
      <c r="J25" s="55">
        <v>1.2</v>
      </c>
      <c r="K25" s="26">
        <v>6.1</v>
      </c>
      <c r="L25" s="41"/>
      <c r="M25" s="56">
        <f t="shared" si="1"/>
        <v>7.3</v>
      </c>
      <c r="N25" s="58">
        <v>1.6</v>
      </c>
      <c r="O25" s="26">
        <v>7</v>
      </c>
      <c r="P25" s="146"/>
      <c r="Q25" s="50">
        <f t="shared" si="2"/>
        <v>8.6</v>
      </c>
      <c r="R25" s="55">
        <v>3</v>
      </c>
      <c r="S25" s="26">
        <v>8.25</v>
      </c>
      <c r="T25" s="41"/>
      <c r="U25" s="56">
        <f t="shared" si="3"/>
        <v>11.25</v>
      </c>
      <c r="V25" s="58">
        <v>1.8</v>
      </c>
      <c r="W25" s="26">
        <v>6.9</v>
      </c>
      <c r="X25" s="41"/>
      <c r="Y25" s="50">
        <f t="shared" si="4"/>
        <v>8.700000000000001</v>
      </c>
      <c r="Z25" s="55">
        <v>0.8</v>
      </c>
      <c r="AA25" s="26">
        <v>6</v>
      </c>
      <c r="AB25" s="41"/>
      <c r="AC25" s="56">
        <f t="shared" si="5"/>
        <v>6.8</v>
      </c>
      <c r="AD25" s="52">
        <f t="shared" si="6"/>
        <v>52.95</v>
      </c>
    </row>
    <row r="26" spans="1:30" s="20" customFormat="1" ht="16.5" customHeight="1">
      <c r="A26" s="99" t="s">
        <v>44</v>
      </c>
      <c r="B26" s="128" t="s">
        <v>275</v>
      </c>
      <c r="C26" s="62" t="s">
        <v>73</v>
      </c>
      <c r="D26" s="163">
        <v>98</v>
      </c>
      <c r="E26" s="62" t="s">
        <v>118</v>
      </c>
      <c r="F26" s="58">
        <v>2.6</v>
      </c>
      <c r="G26" s="26">
        <v>7.3</v>
      </c>
      <c r="H26" s="41"/>
      <c r="I26" s="50">
        <f t="shared" si="0"/>
        <v>9.9</v>
      </c>
      <c r="J26" s="55">
        <v>0.8</v>
      </c>
      <c r="K26" s="26">
        <v>6</v>
      </c>
      <c r="L26" s="41"/>
      <c r="M26" s="56">
        <f t="shared" si="1"/>
        <v>6.8</v>
      </c>
      <c r="N26" s="58">
        <v>1.5</v>
      </c>
      <c r="O26" s="26">
        <v>6.8</v>
      </c>
      <c r="P26" s="146">
        <v>0.5</v>
      </c>
      <c r="Q26" s="50">
        <f t="shared" si="2"/>
        <v>7.800000000000001</v>
      </c>
      <c r="R26" s="55">
        <v>3</v>
      </c>
      <c r="S26" s="26">
        <v>8.75</v>
      </c>
      <c r="T26" s="41"/>
      <c r="U26" s="56">
        <f t="shared" si="3"/>
        <v>11.75</v>
      </c>
      <c r="V26" s="58">
        <v>2</v>
      </c>
      <c r="W26" s="26">
        <v>6.9</v>
      </c>
      <c r="X26" s="41"/>
      <c r="Y26" s="50">
        <f t="shared" si="4"/>
        <v>8.9</v>
      </c>
      <c r="Z26" s="55">
        <v>0.8</v>
      </c>
      <c r="AA26" s="26">
        <v>5.8</v>
      </c>
      <c r="AB26" s="41"/>
      <c r="AC26" s="56">
        <f t="shared" si="5"/>
        <v>6.6</v>
      </c>
      <c r="AD26" s="52">
        <f t="shared" si="6"/>
        <v>51.75</v>
      </c>
    </row>
    <row r="27" spans="1:30" s="20" customFormat="1" ht="16.5" customHeight="1">
      <c r="A27" s="99" t="s">
        <v>45</v>
      </c>
      <c r="B27" s="128" t="s">
        <v>267</v>
      </c>
      <c r="C27" s="62" t="s">
        <v>66</v>
      </c>
      <c r="D27" s="163">
        <v>99</v>
      </c>
      <c r="E27" s="62" t="s">
        <v>122</v>
      </c>
      <c r="F27" s="58">
        <v>3.2</v>
      </c>
      <c r="G27" s="26">
        <v>7.85</v>
      </c>
      <c r="H27" s="41"/>
      <c r="I27" s="50">
        <f t="shared" si="0"/>
        <v>11.05</v>
      </c>
      <c r="J27" s="55">
        <v>1.3</v>
      </c>
      <c r="K27" s="26">
        <v>5.35</v>
      </c>
      <c r="L27" s="41"/>
      <c r="M27" s="56">
        <f t="shared" si="1"/>
        <v>6.6499999999999995</v>
      </c>
      <c r="N27" s="58">
        <v>0.9</v>
      </c>
      <c r="O27" s="26">
        <v>8</v>
      </c>
      <c r="P27" s="146">
        <v>1</v>
      </c>
      <c r="Q27" s="50">
        <f t="shared" si="2"/>
        <v>7.9</v>
      </c>
      <c r="R27" s="55">
        <v>3</v>
      </c>
      <c r="S27" s="26">
        <v>8.4</v>
      </c>
      <c r="T27" s="41"/>
      <c r="U27" s="56">
        <f t="shared" si="3"/>
        <v>11.4</v>
      </c>
      <c r="V27" s="58">
        <v>1.3</v>
      </c>
      <c r="W27" s="26">
        <v>7.6</v>
      </c>
      <c r="X27" s="41"/>
      <c r="Y27" s="50">
        <f t="shared" si="4"/>
        <v>8.9</v>
      </c>
      <c r="Z27" s="55">
        <v>0.8</v>
      </c>
      <c r="AA27" s="26">
        <v>4.75</v>
      </c>
      <c r="AB27" s="41"/>
      <c r="AC27" s="56">
        <f t="shared" si="5"/>
        <v>5.55</v>
      </c>
      <c r="AD27" s="52">
        <f t="shared" si="6"/>
        <v>51.449999999999996</v>
      </c>
    </row>
    <row r="28" spans="1:30" s="20" customFormat="1" ht="16.5" customHeight="1">
      <c r="A28" s="99" t="s">
        <v>46</v>
      </c>
      <c r="B28" s="128" t="s">
        <v>319</v>
      </c>
      <c r="C28" s="62" t="s">
        <v>35</v>
      </c>
      <c r="D28" s="163"/>
      <c r="E28" s="62" t="s">
        <v>62</v>
      </c>
      <c r="F28" s="58">
        <v>2.7</v>
      </c>
      <c r="G28" s="26">
        <v>8.15</v>
      </c>
      <c r="H28" s="41"/>
      <c r="I28" s="50">
        <f t="shared" si="0"/>
        <v>10.850000000000001</v>
      </c>
      <c r="J28" s="55">
        <v>0.6</v>
      </c>
      <c r="K28" s="26">
        <v>5.7</v>
      </c>
      <c r="L28" s="41"/>
      <c r="M28" s="56">
        <f t="shared" si="1"/>
        <v>6.3</v>
      </c>
      <c r="N28" s="58">
        <v>1.6</v>
      </c>
      <c r="O28" s="26">
        <v>7.4</v>
      </c>
      <c r="P28" s="146"/>
      <c r="Q28" s="50">
        <f t="shared" si="2"/>
        <v>9</v>
      </c>
      <c r="R28" s="55">
        <v>3</v>
      </c>
      <c r="S28" s="26">
        <v>9.1</v>
      </c>
      <c r="T28" s="41"/>
      <c r="U28" s="56">
        <f t="shared" si="3"/>
        <v>12.1</v>
      </c>
      <c r="V28" s="58">
        <v>0.6</v>
      </c>
      <c r="W28" s="26">
        <v>6.1</v>
      </c>
      <c r="X28" s="41"/>
      <c r="Y28" s="50">
        <f t="shared" si="4"/>
        <v>6.699999999999999</v>
      </c>
      <c r="Z28" s="55">
        <v>0.8</v>
      </c>
      <c r="AA28" s="26">
        <v>5.6</v>
      </c>
      <c r="AB28" s="41"/>
      <c r="AC28" s="56">
        <f t="shared" si="5"/>
        <v>6.3999999999999995</v>
      </c>
      <c r="AD28" s="52">
        <f t="shared" si="6"/>
        <v>51.35</v>
      </c>
    </row>
    <row r="29" spans="1:30" s="20" customFormat="1" ht="16.5" customHeight="1">
      <c r="A29" s="99" t="s">
        <v>47</v>
      </c>
      <c r="B29" s="128" t="s">
        <v>95</v>
      </c>
      <c r="C29" s="92" t="s">
        <v>73</v>
      </c>
      <c r="D29" s="155">
        <v>98</v>
      </c>
      <c r="E29" s="62" t="s">
        <v>97</v>
      </c>
      <c r="F29" s="58">
        <v>2.9</v>
      </c>
      <c r="G29" s="26">
        <v>8.05</v>
      </c>
      <c r="H29" s="41"/>
      <c r="I29" s="50">
        <f t="shared" si="0"/>
        <v>10.950000000000001</v>
      </c>
      <c r="J29" s="55">
        <v>0.6</v>
      </c>
      <c r="K29" s="26">
        <v>4</v>
      </c>
      <c r="L29" s="41"/>
      <c r="M29" s="56">
        <f t="shared" si="1"/>
        <v>4.6</v>
      </c>
      <c r="N29" s="58">
        <v>0.8</v>
      </c>
      <c r="O29" s="26">
        <v>8.2</v>
      </c>
      <c r="P29" s="146">
        <v>1.5</v>
      </c>
      <c r="Q29" s="50">
        <f t="shared" si="2"/>
        <v>7.5</v>
      </c>
      <c r="R29" s="55">
        <v>3</v>
      </c>
      <c r="S29" s="26">
        <v>8.95</v>
      </c>
      <c r="T29" s="41"/>
      <c r="U29" s="56">
        <f t="shared" si="3"/>
        <v>11.95</v>
      </c>
      <c r="V29" s="58">
        <v>1.3</v>
      </c>
      <c r="W29" s="26">
        <v>6.55</v>
      </c>
      <c r="X29" s="41"/>
      <c r="Y29" s="50">
        <f t="shared" si="4"/>
        <v>7.85</v>
      </c>
      <c r="Z29" s="55">
        <v>0.9</v>
      </c>
      <c r="AA29" s="26">
        <v>7.3</v>
      </c>
      <c r="AB29" s="41"/>
      <c r="AC29" s="56">
        <f t="shared" si="5"/>
        <v>8.2</v>
      </c>
      <c r="AD29" s="52">
        <f t="shared" si="6"/>
        <v>51.05</v>
      </c>
    </row>
    <row r="30" spans="1:30" s="20" customFormat="1" ht="16.5" customHeight="1">
      <c r="A30" s="99" t="s">
        <v>48</v>
      </c>
      <c r="B30" s="128" t="s">
        <v>82</v>
      </c>
      <c r="C30" s="92" t="s">
        <v>73</v>
      </c>
      <c r="D30" s="155">
        <v>99</v>
      </c>
      <c r="E30" s="62" t="s">
        <v>78</v>
      </c>
      <c r="F30" s="58">
        <v>3.1</v>
      </c>
      <c r="G30" s="26">
        <v>8.5</v>
      </c>
      <c r="H30" s="41"/>
      <c r="I30" s="50">
        <f t="shared" si="0"/>
        <v>11.6</v>
      </c>
      <c r="J30" s="55">
        <v>0.6</v>
      </c>
      <c r="K30" s="26">
        <v>4.6</v>
      </c>
      <c r="L30" s="41"/>
      <c r="M30" s="56">
        <f t="shared" si="1"/>
        <v>5.199999999999999</v>
      </c>
      <c r="N30" s="58">
        <v>0.9</v>
      </c>
      <c r="O30" s="26">
        <v>8.4</v>
      </c>
      <c r="P30" s="146">
        <v>1</v>
      </c>
      <c r="Q30" s="50">
        <f t="shared" si="2"/>
        <v>8.3</v>
      </c>
      <c r="R30" s="55">
        <v>3</v>
      </c>
      <c r="S30" s="26">
        <v>8.75</v>
      </c>
      <c r="T30" s="41"/>
      <c r="U30" s="56">
        <f t="shared" si="3"/>
        <v>11.75</v>
      </c>
      <c r="V30" s="58">
        <v>0.6</v>
      </c>
      <c r="W30" s="26">
        <v>6.35</v>
      </c>
      <c r="X30" s="41"/>
      <c r="Y30" s="50">
        <f t="shared" si="4"/>
        <v>6.949999999999999</v>
      </c>
      <c r="Z30" s="55">
        <v>0.6</v>
      </c>
      <c r="AA30" s="26">
        <v>5.2</v>
      </c>
      <c r="AB30" s="41"/>
      <c r="AC30" s="56">
        <f t="shared" si="5"/>
        <v>5.8</v>
      </c>
      <c r="AD30" s="52">
        <f t="shared" si="6"/>
        <v>49.599999999999994</v>
      </c>
    </row>
    <row r="31" spans="1:30" s="20" customFormat="1" ht="16.5" customHeight="1" thickBot="1">
      <c r="A31" s="148" t="s">
        <v>49</v>
      </c>
      <c r="B31" s="168" t="s">
        <v>192</v>
      </c>
      <c r="C31" s="154" t="s">
        <v>35</v>
      </c>
      <c r="D31" s="169">
        <v>99</v>
      </c>
      <c r="E31" s="150" t="s">
        <v>78</v>
      </c>
      <c r="F31" s="90">
        <v>2.4</v>
      </c>
      <c r="G31" s="86">
        <v>8.1</v>
      </c>
      <c r="H31" s="87"/>
      <c r="I31" s="88">
        <f t="shared" si="0"/>
        <v>10.5</v>
      </c>
      <c r="J31" s="85">
        <v>0</v>
      </c>
      <c r="K31" s="86">
        <v>5.9</v>
      </c>
      <c r="L31" s="87"/>
      <c r="M31" s="89">
        <f t="shared" si="1"/>
        <v>5.9</v>
      </c>
      <c r="N31" s="90">
        <v>0.9</v>
      </c>
      <c r="O31" s="86">
        <v>8.65</v>
      </c>
      <c r="P31" s="156">
        <v>1</v>
      </c>
      <c r="Q31" s="88">
        <f t="shared" si="2"/>
        <v>8.55</v>
      </c>
      <c r="R31" s="85">
        <v>3</v>
      </c>
      <c r="S31" s="86">
        <v>8.2</v>
      </c>
      <c r="T31" s="87"/>
      <c r="U31" s="89">
        <f t="shared" si="3"/>
        <v>11.2</v>
      </c>
      <c r="V31" s="90">
        <v>1.2</v>
      </c>
      <c r="W31" s="86">
        <v>6.7</v>
      </c>
      <c r="X31" s="87"/>
      <c r="Y31" s="88">
        <f t="shared" si="4"/>
        <v>7.9</v>
      </c>
      <c r="Z31" s="85">
        <v>0.6</v>
      </c>
      <c r="AA31" s="86">
        <v>4.2</v>
      </c>
      <c r="AB31" s="87"/>
      <c r="AC31" s="89">
        <f t="shared" si="5"/>
        <v>4.8</v>
      </c>
      <c r="AD31" s="91">
        <f t="shared" si="6"/>
        <v>48.849999999999994</v>
      </c>
    </row>
    <row r="32" spans="1:30" s="20" customFormat="1" ht="16.5" customHeight="1">
      <c r="A32" s="79"/>
      <c r="B32" s="103"/>
      <c r="C32" s="104"/>
      <c r="D32" s="105"/>
      <c r="E32" s="78"/>
      <c r="F32" s="80"/>
      <c r="G32" s="81"/>
      <c r="H32" s="82"/>
      <c r="I32" s="83"/>
      <c r="J32" s="80"/>
      <c r="K32" s="81"/>
      <c r="L32" s="82"/>
      <c r="M32" s="83"/>
      <c r="N32" s="80"/>
      <c r="O32" s="81"/>
      <c r="P32" s="82"/>
      <c r="Q32" s="83"/>
      <c r="R32" s="80"/>
      <c r="S32" s="81"/>
      <c r="T32" s="82"/>
      <c r="U32" s="83"/>
      <c r="V32" s="80"/>
      <c r="W32" s="81"/>
      <c r="X32" s="82"/>
      <c r="Y32" s="83"/>
      <c r="Z32" s="80"/>
      <c r="AA32" s="81"/>
      <c r="AB32" s="82"/>
      <c r="AC32" s="83"/>
      <c r="AD32" s="84"/>
    </row>
    <row r="33" s="20" customFormat="1" ht="16.5" customHeight="1"/>
    <row r="34" s="20" customFormat="1" ht="16.5" customHeight="1"/>
    <row r="35" s="20" customFormat="1" ht="5.25" customHeight="1"/>
    <row r="36" spans="1:30" ht="27" customHeight="1">
      <c r="A36" s="200" t="s">
        <v>320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200"/>
      <c r="Y36" s="200"/>
      <c r="Z36" s="200"/>
      <c r="AA36" s="200"/>
      <c r="AB36" s="200"/>
      <c r="AC36" s="200"/>
      <c r="AD36" s="200"/>
    </row>
    <row r="37" spans="1:30" ht="19.5" customHeight="1">
      <c r="A37" s="198" t="s">
        <v>190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8"/>
      <c r="N37" s="198"/>
      <c r="O37" s="198"/>
      <c r="P37" s="198"/>
      <c r="Q37" s="198"/>
      <c r="R37" s="198"/>
      <c r="S37" s="198"/>
      <c r="T37" s="198"/>
      <c r="U37" s="198"/>
      <c r="V37" s="198"/>
      <c r="W37" s="198"/>
      <c r="X37" s="198"/>
      <c r="Y37" s="198"/>
      <c r="Z37" s="198"/>
      <c r="AA37" s="198"/>
      <c r="AB37" s="198"/>
      <c r="AC37" s="198"/>
      <c r="AD37" s="198"/>
    </row>
    <row r="38" spans="1:28" ht="9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X38" s="1"/>
      <c r="AB38" s="1"/>
    </row>
    <row r="39" spans="3:28" ht="1.5" customHeight="1" thickBot="1">
      <c r="C39" s="28"/>
      <c r="S39" s="9"/>
      <c r="T39" s="31"/>
      <c r="X39" s="31"/>
      <c r="AB39" s="31"/>
    </row>
    <row r="40" spans="1:30" s="19" customFormat="1" ht="34.5" customHeight="1">
      <c r="A40" s="24" t="s">
        <v>14</v>
      </c>
      <c r="B40" s="33" t="s">
        <v>15</v>
      </c>
      <c r="C40" s="32" t="s">
        <v>16</v>
      </c>
      <c r="D40" s="32"/>
      <c r="E40" s="43"/>
      <c r="F40" s="201"/>
      <c r="G40" s="202"/>
      <c r="H40" s="202"/>
      <c r="I40" s="203"/>
      <c r="J40" s="201"/>
      <c r="K40" s="202"/>
      <c r="L40" s="202"/>
      <c r="M40" s="203"/>
      <c r="N40" s="201"/>
      <c r="O40" s="202"/>
      <c r="P40" s="202"/>
      <c r="Q40" s="203"/>
      <c r="R40" s="201"/>
      <c r="S40" s="202"/>
      <c r="T40" s="202"/>
      <c r="U40" s="203"/>
      <c r="V40" s="201"/>
      <c r="W40" s="202"/>
      <c r="X40" s="202"/>
      <c r="Y40" s="203"/>
      <c r="Z40" s="201"/>
      <c r="AA40" s="202"/>
      <c r="AB40" s="202"/>
      <c r="AC40" s="203"/>
      <c r="AD40" s="18" t="s">
        <v>0</v>
      </c>
    </row>
    <row r="41" spans="1:30" s="20" customFormat="1" ht="19.5" customHeight="1" thickBot="1">
      <c r="A41" s="36"/>
      <c r="B41" s="34"/>
      <c r="C41" s="35"/>
      <c r="D41" s="35"/>
      <c r="E41" s="44"/>
      <c r="F41" s="37" t="s">
        <v>104</v>
      </c>
      <c r="G41" s="38" t="s">
        <v>176</v>
      </c>
      <c r="H41" s="39"/>
      <c r="I41" s="40" t="s">
        <v>0</v>
      </c>
      <c r="J41" s="37" t="s">
        <v>104</v>
      </c>
      <c r="K41" s="38" t="s">
        <v>176</v>
      </c>
      <c r="L41" s="39"/>
      <c r="M41" s="40" t="s">
        <v>0</v>
      </c>
      <c r="N41" s="37" t="s">
        <v>104</v>
      </c>
      <c r="O41" s="38" t="s">
        <v>176</v>
      </c>
      <c r="P41" s="39"/>
      <c r="Q41" s="40" t="s">
        <v>0</v>
      </c>
      <c r="R41" s="37" t="s">
        <v>104</v>
      </c>
      <c r="S41" s="38" t="s">
        <v>176</v>
      </c>
      <c r="T41" s="39"/>
      <c r="U41" s="40" t="s">
        <v>0</v>
      </c>
      <c r="V41" s="37" t="s">
        <v>104</v>
      </c>
      <c r="W41" s="38" t="s">
        <v>176</v>
      </c>
      <c r="X41" s="39"/>
      <c r="Y41" s="40" t="s">
        <v>0</v>
      </c>
      <c r="Z41" s="37" t="s">
        <v>104</v>
      </c>
      <c r="AA41" s="38" t="s">
        <v>176</v>
      </c>
      <c r="AB41" s="39"/>
      <c r="AC41" s="40" t="s">
        <v>0</v>
      </c>
      <c r="AD41" s="23"/>
    </row>
    <row r="42" spans="1:34" s="21" customFormat="1" ht="14.25" customHeight="1">
      <c r="A42" s="98" t="s">
        <v>1</v>
      </c>
      <c r="B42" s="129" t="s">
        <v>110</v>
      </c>
      <c r="C42" s="61" t="s">
        <v>111</v>
      </c>
      <c r="D42" s="130">
        <v>96</v>
      </c>
      <c r="E42" s="61" t="s">
        <v>112</v>
      </c>
      <c r="F42" s="57">
        <v>3.6</v>
      </c>
      <c r="G42" s="46">
        <v>8.5</v>
      </c>
      <c r="H42" s="47"/>
      <c r="I42" s="49">
        <f aca="true" t="shared" si="7" ref="I42:I56">F42+G42-H42</f>
        <v>12.1</v>
      </c>
      <c r="J42" s="53">
        <v>2.7</v>
      </c>
      <c r="K42" s="46">
        <v>8.65</v>
      </c>
      <c r="L42" s="47"/>
      <c r="M42" s="54">
        <f aca="true" t="shared" si="8" ref="M42:M56">J42+K42-L42</f>
        <v>11.350000000000001</v>
      </c>
      <c r="N42" s="57">
        <v>3.4</v>
      </c>
      <c r="O42" s="46">
        <v>8.6</v>
      </c>
      <c r="P42" s="47"/>
      <c r="Q42" s="49">
        <f aca="true" t="shared" si="9" ref="Q42:Q56">N42+O42-P42</f>
        <v>12</v>
      </c>
      <c r="R42" s="53">
        <v>3.8</v>
      </c>
      <c r="S42" s="46">
        <v>9.25</v>
      </c>
      <c r="T42" s="47"/>
      <c r="U42" s="54">
        <f aca="true" t="shared" si="10" ref="U42:U56">R42+S42-T42</f>
        <v>13.05</v>
      </c>
      <c r="V42" s="57">
        <v>2.8</v>
      </c>
      <c r="W42" s="46">
        <v>8.2</v>
      </c>
      <c r="X42" s="47"/>
      <c r="Y42" s="49">
        <f aca="true" t="shared" si="11" ref="Y42:Y56">V42+W42-X42</f>
        <v>11</v>
      </c>
      <c r="Z42" s="53">
        <v>2.1</v>
      </c>
      <c r="AA42" s="46">
        <v>8.8</v>
      </c>
      <c r="AB42" s="47"/>
      <c r="AC42" s="54">
        <f aca="true" t="shared" si="12" ref="AC42:AC56">Z42+AA42-AB42</f>
        <v>10.9</v>
      </c>
      <c r="AD42" s="51">
        <f aca="true" t="shared" si="13" ref="AD42:AD56">I42+M42+Q42+U42+Y42+AC42</f>
        <v>70.4</v>
      </c>
      <c r="AG42" s="74"/>
      <c r="AH42" s="75"/>
    </row>
    <row r="43" spans="1:30" s="21" customFormat="1" ht="14.25" customHeight="1">
      <c r="A43" s="99" t="s">
        <v>2</v>
      </c>
      <c r="B43" s="128" t="s">
        <v>197</v>
      </c>
      <c r="C43" s="62" t="s">
        <v>19</v>
      </c>
      <c r="D43" s="127">
        <v>97</v>
      </c>
      <c r="E43" s="62" t="s">
        <v>112</v>
      </c>
      <c r="F43" s="58">
        <v>3.8</v>
      </c>
      <c r="G43" s="26">
        <v>8.7</v>
      </c>
      <c r="H43" s="41"/>
      <c r="I43" s="50">
        <f t="shared" si="7"/>
        <v>12.5</v>
      </c>
      <c r="J43" s="55">
        <v>1.5</v>
      </c>
      <c r="K43" s="26">
        <v>8</v>
      </c>
      <c r="L43" s="41"/>
      <c r="M43" s="56">
        <f t="shared" si="8"/>
        <v>9.5</v>
      </c>
      <c r="N43" s="58">
        <v>2.1</v>
      </c>
      <c r="O43" s="26">
        <v>8.35</v>
      </c>
      <c r="P43" s="41"/>
      <c r="Q43" s="50">
        <f t="shared" si="9"/>
        <v>10.45</v>
      </c>
      <c r="R43" s="55">
        <v>3.8</v>
      </c>
      <c r="S43" s="26">
        <v>9.4</v>
      </c>
      <c r="T43" s="41"/>
      <c r="U43" s="56">
        <f t="shared" si="10"/>
        <v>13.2</v>
      </c>
      <c r="V43" s="58">
        <v>3.1</v>
      </c>
      <c r="W43" s="26">
        <v>8.7</v>
      </c>
      <c r="X43" s="41"/>
      <c r="Y43" s="50">
        <f t="shared" si="11"/>
        <v>11.799999999999999</v>
      </c>
      <c r="Z43" s="55">
        <v>2.1</v>
      </c>
      <c r="AA43" s="26">
        <v>9.1</v>
      </c>
      <c r="AB43" s="41"/>
      <c r="AC43" s="56">
        <f t="shared" si="12"/>
        <v>11.2</v>
      </c>
      <c r="AD43" s="52">
        <f t="shared" si="13"/>
        <v>68.65</v>
      </c>
    </row>
    <row r="44" spans="1:30" s="21" customFormat="1" ht="14.25" customHeight="1">
      <c r="A44" s="99" t="s">
        <v>3</v>
      </c>
      <c r="B44" s="128" t="s">
        <v>196</v>
      </c>
      <c r="C44" s="62" t="s">
        <v>58</v>
      </c>
      <c r="D44" s="127">
        <v>97</v>
      </c>
      <c r="E44" s="62" t="s">
        <v>112</v>
      </c>
      <c r="F44" s="58">
        <v>3.5</v>
      </c>
      <c r="G44" s="26">
        <v>8.5</v>
      </c>
      <c r="H44" s="41"/>
      <c r="I44" s="50">
        <f t="shared" si="7"/>
        <v>12</v>
      </c>
      <c r="J44" s="55">
        <v>2.3</v>
      </c>
      <c r="K44" s="26">
        <v>7.8</v>
      </c>
      <c r="L44" s="41"/>
      <c r="M44" s="56">
        <f t="shared" si="8"/>
        <v>10.1</v>
      </c>
      <c r="N44" s="58">
        <v>2.1</v>
      </c>
      <c r="O44" s="26">
        <v>8.75</v>
      </c>
      <c r="P44" s="41"/>
      <c r="Q44" s="50">
        <f t="shared" si="9"/>
        <v>10.85</v>
      </c>
      <c r="R44" s="55">
        <v>3</v>
      </c>
      <c r="S44" s="26">
        <v>9.05</v>
      </c>
      <c r="T44" s="41"/>
      <c r="U44" s="56">
        <f t="shared" si="10"/>
        <v>12.05</v>
      </c>
      <c r="V44" s="58">
        <v>2.7</v>
      </c>
      <c r="W44" s="26">
        <v>8.7</v>
      </c>
      <c r="X44" s="41"/>
      <c r="Y44" s="50">
        <f t="shared" si="11"/>
        <v>11.399999999999999</v>
      </c>
      <c r="Z44" s="55">
        <v>1.3</v>
      </c>
      <c r="AA44" s="26">
        <v>7.7</v>
      </c>
      <c r="AB44" s="41"/>
      <c r="AC44" s="56">
        <f t="shared" si="12"/>
        <v>9</v>
      </c>
      <c r="AD44" s="52">
        <f t="shared" si="13"/>
        <v>65.4</v>
      </c>
    </row>
    <row r="45" spans="1:30" s="21" customFormat="1" ht="14.25" customHeight="1">
      <c r="A45" s="99" t="s">
        <v>4</v>
      </c>
      <c r="B45" s="128" t="s">
        <v>116</v>
      </c>
      <c r="C45" s="62" t="s">
        <v>68</v>
      </c>
      <c r="D45" s="127">
        <v>97</v>
      </c>
      <c r="E45" s="62" t="s">
        <v>128</v>
      </c>
      <c r="F45" s="58">
        <v>3.2</v>
      </c>
      <c r="G45" s="26">
        <v>8.15</v>
      </c>
      <c r="H45" s="41"/>
      <c r="I45" s="50">
        <f t="shared" si="7"/>
        <v>11.350000000000001</v>
      </c>
      <c r="J45" s="55">
        <v>1.5</v>
      </c>
      <c r="K45" s="26">
        <v>8</v>
      </c>
      <c r="L45" s="41"/>
      <c r="M45" s="56">
        <f t="shared" si="8"/>
        <v>9.5</v>
      </c>
      <c r="N45" s="58">
        <v>2</v>
      </c>
      <c r="O45" s="26">
        <v>8.55</v>
      </c>
      <c r="P45" s="41"/>
      <c r="Q45" s="50">
        <f t="shared" si="9"/>
        <v>10.55</v>
      </c>
      <c r="R45" s="55">
        <v>3.4</v>
      </c>
      <c r="S45" s="26">
        <v>8.95</v>
      </c>
      <c r="T45" s="41"/>
      <c r="U45" s="56">
        <f t="shared" si="10"/>
        <v>12.35</v>
      </c>
      <c r="V45" s="58">
        <v>2.7</v>
      </c>
      <c r="W45" s="26">
        <v>8.7</v>
      </c>
      <c r="X45" s="41"/>
      <c r="Y45" s="50">
        <f t="shared" si="11"/>
        <v>11.399999999999999</v>
      </c>
      <c r="Z45" s="55">
        <v>0.9</v>
      </c>
      <c r="AA45" s="26">
        <v>7.6</v>
      </c>
      <c r="AB45" s="41"/>
      <c r="AC45" s="56">
        <f t="shared" si="12"/>
        <v>8.5</v>
      </c>
      <c r="AD45" s="52">
        <f t="shared" si="13"/>
        <v>63.65</v>
      </c>
    </row>
    <row r="46" spans="1:30" s="21" customFormat="1" ht="14.25" customHeight="1">
      <c r="A46" s="99" t="s">
        <v>5</v>
      </c>
      <c r="B46" s="128" t="s">
        <v>201</v>
      </c>
      <c r="C46" s="62" t="s">
        <v>35</v>
      </c>
      <c r="D46" s="127">
        <v>97</v>
      </c>
      <c r="E46" s="62" t="s">
        <v>200</v>
      </c>
      <c r="F46" s="58">
        <v>2.8</v>
      </c>
      <c r="G46" s="26">
        <v>8.6</v>
      </c>
      <c r="H46" s="41"/>
      <c r="I46" s="50">
        <f t="shared" si="7"/>
        <v>11.399999999999999</v>
      </c>
      <c r="J46" s="55">
        <v>1.5</v>
      </c>
      <c r="K46" s="26">
        <v>8.1</v>
      </c>
      <c r="L46" s="41"/>
      <c r="M46" s="56">
        <f t="shared" si="8"/>
        <v>9.6</v>
      </c>
      <c r="N46" s="58">
        <v>1.9</v>
      </c>
      <c r="O46" s="26">
        <v>8.25</v>
      </c>
      <c r="P46" s="41"/>
      <c r="Q46" s="50">
        <f t="shared" si="9"/>
        <v>10.15</v>
      </c>
      <c r="R46" s="55">
        <v>3</v>
      </c>
      <c r="S46" s="26">
        <v>9.4</v>
      </c>
      <c r="T46" s="41"/>
      <c r="U46" s="56">
        <f t="shared" si="10"/>
        <v>12.4</v>
      </c>
      <c r="V46" s="58">
        <v>2.5</v>
      </c>
      <c r="W46" s="26">
        <v>8.95</v>
      </c>
      <c r="X46" s="41"/>
      <c r="Y46" s="50">
        <f t="shared" si="11"/>
        <v>11.45</v>
      </c>
      <c r="Z46" s="55">
        <v>0</v>
      </c>
      <c r="AA46" s="26">
        <v>6.1</v>
      </c>
      <c r="AB46" s="41"/>
      <c r="AC46" s="56">
        <f t="shared" si="12"/>
        <v>6.1</v>
      </c>
      <c r="AD46" s="52">
        <f t="shared" si="13"/>
        <v>61.1</v>
      </c>
    </row>
    <row r="47" spans="1:30" s="21" customFormat="1" ht="14.25" customHeight="1">
      <c r="A47" s="99" t="s">
        <v>6</v>
      </c>
      <c r="B47" s="128" t="s">
        <v>198</v>
      </c>
      <c r="C47" s="92" t="s">
        <v>17</v>
      </c>
      <c r="D47" s="127">
        <v>96</v>
      </c>
      <c r="E47" s="62" t="s">
        <v>81</v>
      </c>
      <c r="F47" s="58">
        <v>1.8</v>
      </c>
      <c r="G47" s="26">
        <v>8.5</v>
      </c>
      <c r="H47" s="41"/>
      <c r="I47" s="50">
        <f t="shared" si="7"/>
        <v>10.3</v>
      </c>
      <c r="J47" s="55">
        <v>1.4</v>
      </c>
      <c r="K47" s="26">
        <v>7.1</v>
      </c>
      <c r="L47" s="41"/>
      <c r="M47" s="56">
        <f t="shared" si="8"/>
        <v>8.5</v>
      </c>
      <c r="N47" s="58">
        <v>2.1</v>
      </c>
      <c r="O47" s="26">
        <v>8.25</v>
      </c>
      <c r="P47" s="41"/>
      <c r="Q47" s="50">
        <f t="shared" si="9"/>
        <v>10.35</v>
      </c>
      <c r="R47" s="55">
        <v>3</v>
      </c>
      <c r="S47" s="26">
        <v>9.05</v>
      </c>
      <c r="T47" s="41"/>
      <c r="U47" s="56">
        <f t="shared" si="10"/>
        <v>12.05</v>
      </c>
      <c r="V47" s="58">
        <v>2.8</v>
      </c>
      <c r="W47" s="26">
        <v>8.5</v>
      </c>
      <c r="X47" s="41"/>
      <c r="Y47" s="50">
        <f t="shared" si="11"/>
        <v>11.3</v>
      </c>
      <c r="Z47" s="55">
        <v>1.3</v>
      </c>
      <c r="AA47" s="26">
        <v>7.1</v>
      </c>
      <c r="AB47" s="41"/>
      <c r="AC47" s="56">
        <f t="shared" si="12"/>
        <v>8.4</v>
      </c>
      <c r="AD47" s="52">
        <f t="shared" si="13"/>
        <v>60.9</v>
      </c>
    </row>
    <row r="48" spans="1:30" s="21" customFormat="1" ht="14.25" customHeight="1">
      <c r="A48" s="99" t="s">
        <v>7</v>
      </c>
      <c r="B48" s="128" t="s">
        <v>204</v>
      </c>
      <c r="C48" s="62" t="s">
        <v>20</v>
      </c>
      <c r="D48" s="127">
        <v>97</v>
      </c>
      <c r="E48" s="62" t="s">
        <v>200</v>
      </c>
      <c r="F48" s="58">
        <v>2.8</v>
      </c>
      <c r="G48" s="26">
        <v>8.6</v>
      </c>
      <c r="H48" s="41"/>
      <c r="I48" s="50">
        <f t="shared" si="7"/>
        <v>11.399999999999999</v>
      </c>
      <c r="J48" s="55">
        <v>1.5</v>
      </c>
      <c r="K48" s="26">
        <v>8.1</v>
      </c>
      <c r="L48" s="41"/>
      <c r="M48" s="56">
        <f t="shared" si="8"/>
        <v>9.6</v>
      </c>
      <c r="N48" s="58">
        <v>1.9</v>
      </c>
      <c r="O48" s="26">
        <v>8.5</v>
      </c>
      <c r="P48" s="41"/>
      <c r="Q48" s="50">
        <f t="shared" si="9"/>
        <v>10.4</v>
      </c>
      <c r="R48" s="55">
        <v>3</v>
      </c>
      <c r="S48" s="26">
        <v>9.15</v>
      </c>
      <c r="T48" s="41"/>
      <c r="U48" s="56">
        <f t="shared" si="10"/>
        <v>12.15</v>
      </c>
      <c r="V48" s="58">
        <v>2.4</v>
      </c>
      <c r="W48" s="26">
        <v>9</v>
      </c>
      <c r="X48" s="41"/>
      <c r="Y48" s="50">
        <f t="shared" si="11"/>
        <v>11.4</v>
      </c>
      <c r="Z48" s="55">
        <v>0.1</v>
      </c>
      <c r="AA48" s="26">
        <v>5.8</v>
      </c>
      <c r="AB48" s="41"/>
      <c r="AC48" s="56">
        <f t="shared" si="12"/>
        <v>5.8999999999999995</v>
      </c>
      <c r="AD48" s="52">
        <f t="shared" si="13"/>
        <v>60.849999999999994</v>
      </c>
    </row>
    <row r="49" spans="1:30" s="21" customFormat="1" ht="14.25" customHeight="1">
      <c r="A49" s="99" t="s">
        <v>8</v>
      </c>
      <c r="B49" s="128" t="s">
        <v>202</v>
      </c>
      <c r="C49" s="62" t="s">
        <v>203</v>
      </c>
      <c r="D49" s="127">
        <v>98</v>
      </c>
      <c r="E49" s="62" t="s">
        <v>200</v>
      </c>
      <c r="F49" s="58">
        <v>3</v>
      </c>
      <c r="G49" s="26">
        <v>8.4</v>
      </c>
      <c r="H49" s="41"/>
      <c r="I49" s="50">
        <f t="shared" si="7"/>
        <v>11.4</v>
      </c>
      <c r="J49" s="55">
        <v>1.4</v>
      </c>
      <c r="K49" s="26">
        <v>7.8</v>
      </c>
      <c r="L49" s="41"/>
      <c r="M49" s="56">
        <f t="shared" si="8"/>
        <v>9.2</v>
      </c>
      <c r="N49" s="58">
        <v>1.9</v>
      </c>
      <c r="O49" s="26">
        <v>8.3</v>
      </c>
      <c r="P49" s="41"/>
      <c r="Q49" s="50">
        <f t="shared" si="9"/>
        <v>10.200000000000001</v>
      </c>
      <c r="R49" s="55">
        <v>3</v>
      </c>
      <c r="S49" s="26">
        <v>9.3</v>
      </c>
      <c r="T49" s="41"/>
      <c r="U49" s="56">
        <f t="shared" si="10"/>
        <v>12.3</v>
      </c>
      <c r="V49" s="58">
        <v>2.5</v>
      </c>
      <c r="W49" s="26">
        <v>8.45</v>
      </c>
      <c r="X49" s="41"/>
      <c r="Y49" s="50">
        <f t="shared" si="11"/>
        <v>10.95</v>
      </c>
      <c r="Z49" s="55">
        <v>0.1</v>
      </c>
      <c r="AA49" s="26">
        <v>6.45</v>
      </c>
      <c r="AB49" s="41"/>
      <c r="AC49" s="56">
        <f t="shared" si="12"/>
        <v>6.55</v>
      </c>
      <c r="AD49" s="52">
        <f t="shared" si="13"/>
        <v>60.60000000000001</v>
      </c>
    </row>
    <row r="50" spans="1:30" s="21" customFormat="1" ht="14.25" customHeight="1">
      <c r="A50" s="99" t="s">
        <v>9</v>
      </c>
      <c r="B50" s="128" t="s">
        <v>260</v>
      </c>
      <c r="C50" s="62" t="s">
        <v>261</v>
      </c>
      <c r="D50" s="127">
        <v>96</v>
      </c>
      <c r="E50" s="62" t="s">
        <v>118</v>
      </c>
      <c r="F50" s="58">
        <v>2.5</v>
      </c>
      <c r="G50" s="26">
        <v>8.1</v>
      </c>
      <c r="H50" s="41"/>
      <c r="I50" s="50">
        <f t="shared" si="7"/>
        <v>10.6</v>
      </c>
      <c r="J50" s="55">
        <v>1.3</v>
      </c>
      <c r="K50" s="26">
        <v>7.5</v>
      </c>
      <c r="L50" s="41"/>
      <c r="M50" s="56">
        <f t="shared" si="8"/>
        <v>8.8</v>
      </c>
      <c r="N50" s="58">
        <v>1.5</v>
      </c>
      <c r="O50" s="26">
        <v>8.1</v>
      </c>
      <c r="P50" s="41"/>
      <c r="Q50" s="50">
        <f t="shared" si="9"/>
        <v>9.6</v>
      </c>
      <c r="R50" s="55">
        <v>3</v>
      </c>
      <c r="S50" s="26">
        <v>9.05</v>
      </c>
      <c r="T50" s="41"/>
      <c r="U50" s="56">
        <f t="shared" si="10"/>
        <v>12.05</v>
      </c>
      <c r="V50" s="58">
        <v>2</v>
      </c>
      <c r="W50" s="26">
        <v>8.45</v>
      </c>
      <c r="X50" s="41"/>
      <c r="Y50" s="50">
        <f t="shared" si="11"/>
        <v>10.45</v>
      </c>
      <c r="Z50" s="55">
        <v>0.1</v>
      </c>
      <c r="AA50" s="26">
        <v>5.7</v>
      </c>
      <c r="AB50" s="41"/>
      <c r="AC50" s="56">
        <f t="shared" si="12"/>
        <v>5.8</v>
      </c>
      <c r="AD50" s="52">
        <f t="shared" si="13"/>
        <v>57.3</v>
      </c>
    </row>
    <row r="51" spans="1:30" s="21" customFormat="1" ht="14.25" customHeight="1">
      <c r="A51" s="99" t="s">
        <v>10</v>
      </c>
      <c r="B51" s="128" t="s">
        <v>195</v>
      </c>
      <c r="C51" s="92" t="s">
        <v>35</v>
      </c>
      <c r="D51" s="127">
        <v>97</v>
      </c>
      <c r="E51" s="62" t="s">
        <v>76</v>
      </c>
      <c r="F51" s="58">
        <v>1.5</v>
      </c>
      <c r="G51" s="26">
        <v>8.25</v>
      </c>
      <c r="H51" s="41"/>
      <c r="I51" s="50">
        <f t="shared" si="7"/>
        <v>9.75</v>
      </c>
      <c r="J51" s="55">
        <v>1.2</v>
      </c>
      <c r="K51" s="26">
        <v>6.85</v>
      </c>
      <c r="L51" s="41"/>
      <c r="M51" s="56">
        <f t="shared" si="8"/>
        <v>8.049999999999999</v>
      </c>
      <c r="N51" s="58">
        <v>1.9</v>
      </c>
      <c r="O51" s="26">
        <v>8.2</v>
      </c>
      <c r="P51" s="41"/>
      <c r="Q51" s="50">
        <f t="shared" si="9"/>
        <v>10.1</v>
      </c>
      <c r="R51" s="55">
        <v>3</v>
      </c>
      <c r="S51" s="26">
        <v>9.4</v>
      </c>
      <c r="T51" s="41"/>
      <c r="U51" s="56">
        <f t="shared" si="10"/>
        <v>12.4</v>
      </c>
      <c r="V51" s="58">
        <v>1.9</v>
      </c>
      <c r="W51" s="26">
        <v>7.75</v>
      </c>
      <c r="X51" s="41"/>
      <c r="Y51" s="50">
        <f t="shared" si="11"/>
        <v>9.65</v>
      </c>
      <c r="Z51" s="55">
        <v>0</v>
      </c>
      <c r="AA51" s="26">
        <v>5.4</v>
      </c>
      <c r="AB51" s="41"/>
      <c r="AC51" s="56">
        <f t="shared" si="12"/>
        <v>5.4</v>
      </c>
      <c r="AD51" s="52">
        <f t="shared" si="13"/>
        <v>55.349999999999994</v>
      </c>
    </row>
    <row r="52" spans="1:30" s="21" customFormat="1" ht="14.25" customHeight="1">
      <c r="A52" s="99" t="s">
        <v>11</v>
      </c>
      <c r="B52" s="128" t="s">
        <v>205</v>
      </c>
      <c r="C52" s="92" t="s">
        <v>113</v>
      </c>
      <c r="D52" s="155">
        <v>96</v>
      </c>
      <c r="E52" s="62" t="s">
        <v>114</v>
      </c>
      <c r="F52" s="58">
        <v>2.7</v>
      </c>
      <c r="G52" s="26">
        <v>7.95</v>
      </c>
      <c r="H52" s="41"/>
      <c r="I52" s="50">
        <f t="shared" si="7"/>
        <v>10.65</v>
      </c>
      <c r="J52" s="55">
        <v>1.3</v>
      </c>
      <c r="K52" s="26">
        <v>6.5</v>
      </c>
      <c r="L52" s="41"/>
      <c r="M52" s="56">
        <f t="shared" si="8"/>
        <v>7.8</v>
      </c>
      <c r="N52" s="58">
        <v>1.5</v>
      </c>
      <c r="O52" s="26">
        <v>7.45</v>
      </c>
      <c r="P52" s="41"/>
      <c r="Q52" s="50">
        <f t="shared" si="9"/>
        <v>8.95</v>
      </c>
      <c r="R52" s="55">
        <v>3.4</v>
      </c>
      <c r="S52" s="26">
        <v>9.2</v>
      </c>
      <c r="T52" s="41"/>
      <c r="U52" s="56">
        <f t="shared" si="10"/>
        <v>12.6</v>
      </c>
      <c r="V52" s="58">
        <v>2.5</v>
      </c>
      <c r="W52" s="26">
        <v>8.2</v>
      </c>
      <c r="X52" s="41"/>
      <c r="Y52" s="50">
        <f t="shared" si="11"/>
        <v>10.7</v>
      </c>
      <c r="Z52" s="55">
        <v>0</v>
      </c>
      <c r="AA52" s="26">
        <v>4.5</v>
      </c>
      <c r="AB52" s="41"/>
      <c r="AC52" s="56">
        <f t="shared" si="12"/>
        <v>4.5</v>
      </c>
      <c r="AD52" s="52">
        <f t="shared" si="13"/>
        <v>55.2</v>
      </c>
    </row>
    <row r="53" spans="1:31" s="21" customFormat="1" ht="14.25" customHeight="1">
      <c r="A53" s="99" t="s">
        <v>12</v>
      </c>
      <c r="B53" s="128" t="s">
        <v>66</v>
      </c>
      <c r="C53" s="92" t="s">
        <v>35</v>
      </c>
      <c r="D53" s="127">
        <v>97</v>
      </c>
      <c r="E53" s="62" t="s">
        <v>76</v>
      </c>
      <c r="F53" s="58">
        <v>2.2</v>
      </c>
      <c r="G53" s="26">
        <v>8.5</v>
      </c>
      <c r="H53" s="41"/>
      <c r="I53" s="50">
        <f t="shared" si="7"/>
        <v>10.7</v>
      </c>
      <c r="J53" s="55">
        <v>1.8</v>
      </c>
      <c r="K53" s="26">
        <v>5.75</v>
      </c>
      <c r="L53" s="41"/>
      <c r="M53" s="56">
        <f t="shared" si="8"/>
        <v>7.55</v>
      </c>
      <c r="N53" s="58">
        <v>1.5</v>
      </c>
      <c r="O53" s="26">
        <v>6.5</v>
      </c>
      <c r="P53" s="41"/>
      <c r="Q53" s="50">
        <f t="shared" si="9"/>
        <v>8</v>
      </c>
      <c r="R53" s="55">
        <v>3</v>
      </c>
      <c r="S53" s="26">
        <v>9.2</v>
      </c>
      <c r="T53" s="41"/>
      <c r="U53" s="56">
        <f t="shared" si="10"/>
        <v>12.2</v>
      </c>
      <c r="V53" s="58">
        <v>1.3</v>
      </c>
      <c r="W53" s="26">
        <v>7.2</v>
      </c>
      <c r="X53" s="41"/>
      <c r="Y53" s="50">
        <f t="shared" si="11"/>
        <v>8.5</v>
      </c>
      <c r="Z53" s="55">
        <v>0</v>
      </c>
      <c r="AA53" s="26">
        <v>5.2</v>
      </c>
      <c r="AB53" s="41"/>
      <c r="AC53" s="56">
        <f t="shared" si="12"/>
        <v>5.2</v>
      </c>
      <c r="AD53" s="52">
        <f t="shared" si="13"/>
        <v>52.150000000000006</v>
      </c>
      <c r="AE53" s="22"/>
    </row>
    <row r="54" spans="1:30" s="20" customFormat="1" ht="14.25" customHeight="1">
      <c r="A54" s="99" t="s">
        <v>13</v>
      </c>
      <c r="B54" s="128" t="s">
        <v>194</v>
      </c>
      <c r="C54" s="92" t="s">
        <v>27</v>
      </c>
      <c r="D54" s="127">
        <v>97</v>
      </c>
      <c r="E54" s="62" t="s">
        <v>76</v>
      </c>
      <c r="F54" s="58">
        <v>1.5</v>
      </c>
      <c r="G54" s="26">
        <v>8.95</v>
      </c>
      <c r="H54" s="41"/>
      <c r="I54" s="50">
        <f t="shared" si="7"/>
        <v>10.45</v>
      </c>
      <c r="J54" s="55">
        <v>1.2</v>
      </c>
      <c r="K54" s="26">
        <v>7</v>
      </c>
      <c r="L54" s="41"/>
      <c r="M54" s="56">
        <f t="shared" si="8"/>
        <v>8.2</v>
      </c>
      <c r="N54" s="58">
        <v>0.8</v>
      </c>
      <c r="O54" s="26">
        <v>8.35</v>
      </c>
      <c r="P54" s="146">
        <v>1</v>
      </c>
      <c r="Q54" s="50">
        <f t="shared" si="9"/>
        <v>8.15</v>
      </c>
      <c r="R54" s="55">
        <v>3</v>
      </c>
      <c r="S54" s="26">
        <v>9.05</v>
      </c>
      <c r="T54" s="41"/>
      <c r="U54" s="56">
        <f t="shared" si="10"/>
        <v>12.05</v>
      </c>
      <c r="V54" s="58">
        <v>1.2</v>
      </c>
      <c r="W54" s="26">
        <v>5.4</v>
      </c>
      <c r="X54" s="41"/>
      <c r="Y54" s="50">
        <f t="shared" si="11"/>
        <v>6.6000000000000005</v>
      </c>
      <c r="Z54" s="55">
        <v>0</v>
      </c>
      <c r="AA54" s="26">
        <v>5</v>
      </c>
      <c r="AB54" s="41"/>
      <c r="AC54" s="56">
        <f t="shared" si="12"/>
        <v>5</v>
      </c>
      <c r="AD54" s="52">
        <f t="shared" si="13"/>
        <v>50.449999999999996</v>
      </c>
    </row>
    <row r="55" spans="1:30" s="20" customFormat="1" ht="14.25" customHeight="1">
      <c r="A55" s="99" t="s">
        <v>39</v>
      </c>
      <c r="B55" s="97" t="s">
        <v>75</v>
      </c>
      <c r="C55" s="92" t="s">
        <v>19</v>
      </c>
      <c r="D55" s="95">
        <v>98</v>
      </c>
      <c r="E55" s="62" t="s">
        <v>76</v>
      </c>
      <c r="F55" s="58">
        <v>1.4</v>
      </c>
      <c r="G55" s="26">
        <v>7.5</v>
      </c>
      <c r="H55" s="41"/>
      <c r="I55" s="50">
        <f t="shared" si="7"/>
        <v>8.9</v>
      </c>
      <c r="J55" s="55">
        <v>1.2</v>
      </c>
      <c r="K55" s="26">
        <v>6.5</v>
      </c>
      <c r="L55" s="41"/>
      <c r="M55" s="56">
        <f t="shared" si="8"/>
        <v>7.7</v>
      </c>
      <c r="N55" s="58">
        <v>0.7</v>
      </c>
      <c r="O55" s="26">
        <v>8.2</v>
      </c>
      <c r="P55" s="146">
        <v>1.5</v>
      </c>
      <c r="Q55" s="50">
        <f t="shared" si="9"/>
        <v>7.399999999999999</v>
      </c>
      <c r="R55" s="55">
        <v>3</v>
      </c>
      <c r="S55" s="26">
        <v>9.05</v>
      </c>
      <c r="T55" s="41"/>
      <c r="U55" s="56">
        <f t="shared" si="10"/>
        <v>12.05</v>
      </c>
      <c r="V55" s="58">
        <v>1.3</v>
      </c>
      <c r="W55" s="26">
        <v>5.6</v>
      </c>
      <c r="X55" s="41"/>
      <c r="Y55" s="50">
        <f t="shared" si="11"/>
        <v>6.8999999999999995</v>
      </c>
      <c r="Z55" s="55">
        <v>0.1</v>
      </c>
      <c r="AA55" s="26">
        <v>5.75</v>
      </c>
      <c r="AB55" s="41"/>
      <c r="AC55" s="56">
        <f t="shared" si="12"/>
        <v>5.85</v>
      </c>
      <c r="AD55" s="52">
        <f t="shared" si="13"/>
        <v>48.8</v>
      </c>
    </row>
    <row r="56" spans="1:30" s="20" customFormat="1" ht="14.25" customHeight="1" thickBot="1">
      <c r="A56" s="99" t="s">
        <v>40</v>
      </c>
      <c r="B56" s="149" t="s">
        <v>199</v>
      </c>
      <c r="C56" s="154" t="s">
        <v>103</v>
      </c>
      <c r="D56" s="151">
        <v>97</v>
      </c>
      <c r="E56" s="150" t="s">
        <v>81</v>
      </c>
      <c r="F56" s="90">
        <v>2.9</v>
      </c>
      <c r="G56" s="86">
        <v>7.65</v>
      </c>
      <c r="H56" s="87"/>
      <c r="I56" s="88">
        <f t="shared" si="7"/>
        <v>10.55</v>
      </c>
      <c r="J56" s="85">
        <v>0.6</v>
      </c>
      <c r="K56" s="86">
        <v>5.3</v>
      </c>
      <c r="L56" s="87"/>
      <c r="M56" s="89">
        <f t="shared" si="8"/>
        <v>5.8999999999999995</v>
      </c>
      <c r="N56" s="90">
        <v>1.4</v>
      </c>
      <c r="O56" s="86">
        <v>8.8</v>
      </c>
      <c r="P56" s="156">
        <v>0.5</v>
      </c>
      <c r="Q56" s="88">
        <f t="shared" si="9"/>
        <v>9.700000000000001</v>
      </c>
      <c r="R56" s="85">
        <v>3</v>
      </c>
      <c r="S56" s="86">
        <v>7.3</v>
      </c>
      <c r="T56" s="87"/>
      <c r="U56" s="89">
        <f t="shared" si="10"/>
        <v>10.3</v>
      </c>
      <c r="V56" s="90">
        <v>1.2</v>
      </c>
      <c r="W56" s="86">
        <v>7.4</v>
      </c>
      <c r="X56" s="87"/>
      <c r="Y56" s="88">
        <f t="shared" si="11"/>
        <v>8.6</v>
      </c>
      <c r="Z56" s="85">
        <v>0</v>
      </c>
      <c r="AA56" s="86">
        <v>3.5</v>
      </c>
      <c r="AB56" s="87"/>
      <c r="AC56" s="89">
        <f t="shared" si="12"/>
        <v>3.5</v>
      </c>
      <c r="AD56" s="91">
        <f t="shared" si="13"/>
        <v>48.550000000000004</v>
      </c>
    </row>
    <row r="57" spans="1:30" s="20" customFormat="1" ht="5.25" customHeight="1">
      <c r="A57" s="79"/>
      <c r="B57" s="103"/>
      <c r="C57" s="78"/>
      <c r="D57" s="125"/>
      <c r="E57" s="78"/>
      <c r="F57" s="80"/>
      <c r="G57" s="81"/>
      <c r="H57" s="82"/>
      <c r="I57" s="83"/>
      <c r="J57" s="80"/>
      <c r="K57" s="81"/>
      <c r="L57" s="82"/>
      <c r="M57" s="83"/>
      <c r="N57" s="80"/>
      <c r="O57" s="81"/>
      <c r="P57" s="82"/>
      <c r="Q57" s="83"/>
      <c r="R57" s="80"/>
      <c r="S57" s="81"/>
      <c r="T57" s="82"/>
      <c r="U57" s="83"/>
      <c r="V57" s="80"/>
      <c r="W57" s="81"/>
      <c r="X57" s="82"/>
      <c r="Y57" s="83"/>
      <c r="Z57" s="80"/>
      <c r="AA57" s="81"/>
      <c r="AB57" s="82"/>
      <c r="AC57" s="83"/>
      <c r="AD57" s="84"/>
    </row>
    <row r="58" spans="1:30" ht="17.25" customHeight="1">
      <c r="A58" s="198" t="s">
        <v>23</v>
      </c>
      <c r="B58" s="198"/>
      <c r="C58" s="198"/>
      <c r="D58" s="198"/>
      <c r="E58" s="198"/>
      <c r="F58" s="198"/>
      <c r="G58" s="198"/>
      <c r="H58" s="198"/>
      <c r="I58" s="198"/>
      <c r="J58" s="198"/>
      <c r="K58" s="198"/>
      <c r="L58" s="198"/>
      <c r="M58" s="198"/>
      <c r="N58" s="198"/>
      <c r="O58" s="198"/>
      <c r="P58" s="198"/>
      <c r="Q58" s="198"/>
      <c r="R58" s="198"/>
      <c r="S58" s="198"/>
      <c r="T58" s="198"/>
      <c r="U58" s="198"/>
      <c r="V58" s="198"/>
      <c r="W58" s="198"/>
      <c r="X58" s="198"/>
      <c r="Y58" s="198"/>
      <c r="Z58" s="198"/>
      <c r="AA58" s="198"/>
      <c r="AB58" s="198"/>
      <c r="AC58" s="198"/>
      <c r="AD58" s="198"/>
    </row>
    <row r="59" spans="3:28" ht="3" customHeight="1" thickBot="1">
      <c r="C59" s="28"/>
      <c r="S59" s="9"/>
      <c r="T59" s="31"/>
      <c r="X59" s="31"/>
      <c r="AB59" s="31"/>
    </row>
    <row r="60" spans="1:30" s="19" customFormat="1" ht="40.5" customHeight="1">
      <c r="A60" s="24" t="s">
        <v>14</v>
      </c>
      <c r="B60" s="33" t="s">
        <v>15</v>
      </c>
      <c r="C60" s="32" t="s">
        <v>16</v>
      </c>
      <c r="D60" s="32"/>
      <c r="E60" s="43"/>
      <c r="F60" s="201"/>
      <c r="G60" s="202"/>
      <c r="H60" s="202"/>
      <c r="I60" s="203"/>
      <c r="J60" s="201"/>
      <c r="K60" s="202"/>
      <c r="L60" s="202"/>
      <c r="M60" s="203"/>
      <c r="N60" s="201"/>
      <c r="O60" s="202"/>
      <c r="P60" s="202"/>
      <c r="Q60" s="203"/>
      <c r="R60" s="201"/>
      <c r="S60" s="202"/>
      <c r="T60" s="202"/>
      <c r="U60" s="203"/>
      <c r="V60" s="201"/>
      <c r="W60" s="202"/>
      <c r="X60" s="202"/>
      <c r="Y60" s="203"/>
      <c r="Z60" s="201"/>
      <c r="AA60" s="202"/>
      <c r="AB60" s="202"/>
      <c r="AC60" s="203"/>
      <c r="AD60" s="18" t="s">
        <v>0</v>
      </c>
    </row>
    <row r="61" spans="1:30" s="20" customFormat="1" ht="19.5" customHeight="1" thickBot="1">
      <c r="A61" s="36"/>
      <c r="B61" s="34"/>
      <c r="C61" s="35"/>
      <c r="D61" s="35"/>
      <c r="E61" s="44"/>
      <c r="F61" s="37" t="s">
        <v>104</v>
      </c>
      <c r="G61" s="38" t="s">
        <v>176</v>
      </c>
      <c r="H61" s="39"/>
      <c r="I61" s="40" t="s">
        <v>0</v>
      </c>
      <c r="J61" s="37" t="s">
        <v>104</v>
      </c>
      <c r="K61" s="38" t="s">
        <v>176</v>
      </c>
      <c r="L61" s="39"/>
      <c r="M61" s="40" t="s">
        <v>0</v>
      </c>
      <c r="N61" s="37" t="s">
        <v>104</v>
      </c>
      <c r="O61" s="38" t="s">
        <v>176</v>
      </c>
      <c r="P61" s="39"/>
      <c r="Q61" s="40" t="s">
        <v>0</v>
      </c>
      <c r="R61" s="37" t="s">
        <v>104</v>
      </c>
      <c r="S61" s="38" t="s">
        <v>176</v>
      </c>
      <c r="T61" s="39"/>
      <c r="U61" s="40" t="s">
        <v>0</v>
      </c>
      <c r="V61" s="37" t="s">
        <v>104</v>
      </c>
      <c r="W61" s="38" t="s">
        <v>176</v>
      </c>
      <c r="X61" s="39"/>
      <c r="Y61" s="40" t="s">
        <v>0</v>
      </c>
      <c r="Z61" s="37" t="s">
        <v>104</v>
      </c>
      <c r="AA61" s="38" t="s">
        <v>176</v>
      </c>
      <c r="AB61" s="39"/>
      <c r="AC61" s="40" t="s">
        <v>0</v>
      </c>
      <c r="AD61" s="23"/>
    </row>
    <row r="62" spans="1:33" s="21" customFormat="1" ht="15" customHeight="1">
      <c r="A62" s="98" t="s">
        <v>1</v>
      </c>
      <c r="B62" s="96" t="s">
        <v>34</v>
      </c>
      <c r="C62" s="101" t="s">
        <v>35</v>
      </c>
      <c r="D62" s="102">
        <v>94</v>
      </c>
      <c r="E62" s="61" t="s">
        <v>33</v>
      </c>
      <c r="F62" s="57">
        <v>2.6</v>
      </c>
      <c r="G62" s="46">
        <v>8.7</v>
      </c>
      <c r="H62" s="47"/>
      <c r="I62" s="49">
        <f>F62+G62-H62</f>
        <v>11.299999999999999</v>
      </c>
      <c r="J62" s="53">
        <v>2.2</v>
      </c>
      <c r="K62" s="46">
        <v>8.4</v>
      </c>
      <c r="L62" s="47"/>
      <c r="M62" s="54">
        <f>J62+K62-L62</f>
        <v>10.600000000000001</v>
      </c>
      <c r="N62" s="57">
        <v>1.8</v>
      </c>
      <c r="O62" s="46">
        <v>8.9</v>
      </c>
      <c r="P62" s="47"/>
      <c r="Q62" s="49">
        <f>N62+O62-P62</f>
        <v>10.700000000000001</v>
      </c>
      <c r="R62" s="53">
        <v>3.4</v>
      </c>
      <c r="S62" s="46">
        <v>9.05</v>
      </c>
      <c r="T62" s="47"/>
      <c r="U62" s="54">
        <f>R62+S62-T62</f>
        <v>12.450000000000001</v>
      </c>
      <c r="V62" s="57">
        <v>3.1</v>
      </c>
      <c r="W62" s="46">
        <v>8.2</v>
      </c>
      <c r="X62" s="47"/>
      <c r="Y62" s="49">
        <f>V62+W62-X62</f>
        <v>11.299999999999999</v>
      </c>
      <c r="Z62" s="53">
        <v>1.6</v>
      </c>
      <c r="AA62" s="46">
        <v>8.9</v>
      </c>
      <c r="AB62" s="47"/>
      <c r="AC62" s="54">
        <f>Z62+AA62-AB62</f>
        <v>10.5</v>
      </c>
      <c r="AD62" s="51">
        <f>I62+M62+Q62+U62+Y62+AC62</f>
        <v>66.85</v>
      </c>
      <c r="AF62" s="1"/>
      <c r="AG62" s="2"/>
    </row>
    <row r="63" spans="1:30" s="21" customFormat="1" ht="15" customHeight="1">
      <c r="A63" s="99" t="s">
        <v>2</v>
      </c>
      <c r="B63" s="97" t="s">
        <v>119</v>
      </c>
      <c r="C63" s="62" t="s">
        <v>59</v>
      </c>
      <c r="D63" s="95">
        <v>93</v>
      </c>
      <c r="E63" s="62" t="s">
        <v>38</v>
      </c>
      <c r="F63" s="58">
        <v>3.5</v>
      </c>
      <c r="G63" s="26">
        <v>7.55</v>
      </c>
      <c r="H63" s="41"/>
      <c r="I63" s="50">
        <f>F63+G63-H63</f>
        <v>11.05</v>
      </c>
      <c r="J63" s="55">
        <v>2.9</v>
      </c>
      <c r="K63" s="26">
        <v>8.1</v>
      </c>
      <c r="L63" s="41"/>
      <c r="M63" s="56">
        <f>J63+K63-L63</f>
        <v>11</v>
      </c>
      <c r="N63" s="58">
        <v>2</v>
      </c>
      <c r="O63" s="26">
        <v>8.2</v>
      </c>
      <c r="P63" s="41"/>
      <c r="Q63" s="50">
        <f>N63+O63-P63</f>
        <v>10.2</v>
      </c>
      <c r="R63" s="55">
        <v>3.8</v>
      </c>
      <c r="S63" s="26">
        <v>8.05</v>
      </c>
      <c r="T63" s="41">
        <v>0.1</v>
      </c>
      <c r="U63" s="56">
        <f>R63+S63-T63</f>
        <v>11.750000000000002</v>
      </c>
      <c r="V63" s="58">
        <v>3.3</v>
      </c>
      <c r="W63" s="26">
        <v>7.6</v>
      </c>
      <c r="X63" s="41"/>
      <c r="Y63" s="50">
        <f>V63+W63-X63</f>
        <v>10.899999999999999</v>
      </c>
      <c r="Z63" s="55">
        <v>1.3</v>
      </c>
      <c r="AA63" s="26">
        <v>6.1</v>
      </c>
      <c r="AB63" s="41"/>
      <c r="AC63" s="56">
        <f>Z63+AA63-AB63</f>
        <v>7.3999999999999995</v>
      </c>
      <c r="AD63" s="52">
        <f>I63+M63+Q63+U63+Y63+AC63</f>
        <v>62.3</v>
      </c>
    </row>
    <row r="64" spans="1:30" s="21" customFormat="1" ht="15" customHeight="1">
      <c r="A64" s="99" t="s">
        <v>3</v>
      </c>
      <c r="B64" s="97" t="s">
        <v>206</v>
      </c>
      <c r="C64" s="62" t="s">
        <v>66</v>
      </c>
      <c r="D64" s="95">
        <v>94</v>
      </c>
      <c r="E64" s="62" t="s">
        <v>81</v>
      </c>
      <c r="F64" s="58">
        <v>2.8</v>
      </c>
      <c r="G64" s="26">
        <v>9.1</v>
      </c>
      <c r="H64" s="41"/>
      <c r="I64" s="50">
        <f>F64+G64-H64</f>
        <v>11.899999999999999</v>
      </c>
      <c r="J64" s="55"/>
      <c r="K64" s="26"/>
      <c r="L64" s="41"/>
      <c r="M64" s="56">
        <f>J64+K64-L64</f>
        <v>0</v>
      </c>
      <c r="N64" s="58">
        <v>1.4</v>
      </c>
      <c r="O64" s="26">
        <v>8.5</v>
      </c>
      <c r="P64" s="146">
        <v>1</v>
      </c>
      <c r="Q64" s="50">
        <f>N64+O64-P64</f>
        <v>8.9</v>
      </c>
      <c r="R64" s="55">
        <v>3</v>
      </c>
      <c r="S64" s="26">
        <v>9.4</v>
      </c>
      <c r="T64" s="41"/>
      <c r="U64" s="56">
        <f>R64+S64-T64</f>
        <v>12.4</v>
      </c>
      <c r="V64" s="58">
        <v>1.9</v>
      </c>
      <c r="W64" s="26">
        <v>7.3</v>
      </c>
      <c r="X64" s="41"/>
      <c r="Y64" s="50">
        <f>V64+W64-X64</f>
        <v>9.2</v>
      </c>
      <c r="Z64" s="55">
        <v>0</v>
      </c>
      <c r="AA64" s="26">
        <v>2.15</v>
      </c>
      <c r="AB64" s="41"/>
      <c r="AC64" s="56">
        <f>Z64+AA64-AB64</f>
        <v>2.15</v>
      </c>
      <c r="AD64" s="52">
        <f>I64+M64+Q64+U64+Y64+AC64</f>
        <v>44.54999999999999</v>
      </c>
    </row>
    <row r="65" spans="1:31" s="21" customFormat="1" ht="9" customHeight="1">
      <c r="A65" s="79"/>
      <c r="E65" s="78"/>
      <c r="F65" s="80"/>
      <c r="G65" s="81"/>
      <c r="H65" s="82"/>
      <c r="I65" s="83"/>
      <c r="J65" s="80"/>
      <c r="K65" s="81"/>
      <c r="L65" s="82"/>
      <c r="M65" s="83"/>
      <c r="N65" s="80"/>
      <c r="O65" s="81"/>
      <c r="P65" s="82"/>
      <c r="Q65" s="83"/>
      <c r="R65" s="80"/>
      <c r="S65" s="81"/>
      <c r="T65" s="82"/>
      <c r="U65" s="83"/>
      <c r="V65" s="80"/>
      <c r="W65" s="81"/>
      <c r="X65" s="82"/>
      <c r="Y65" s="83"/>
      <c r="Z65" s="80"/>
      <c r="AA65" s="81"/>
      <c r="AB65" s="82"/>
      <c r="AC65" s="83"/>
      <c r="AD65" s="84"/>
      <c r="AE65" s="22"/>
    </row>
    <row r="66" spans="1:30" ht="18">
      <c r="A66" s="198" t="s">
        <v>276</v>
      </c>
      <c r="B66" s="198"/>
      <c r="C66" s="198"/>
      <c r="D66" s="198"/>
      <c r="E66" s="198"/>
      <c r="F66" s="198"/>
      <c r="G66" s="198"/>
      <c r="H66" s="198"/>
      <c r="I66" s="198"/>
      <c r="J66" s="198"/>
      <c r="K66" s="198"/>
      <c r="L66" s="198"/>
      <c r="M66" s="198"/>
      <c r="N66" s="198"/>
      <c r="O66" s="198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</row>
    <row r="67" spans="3:30" ht="6" customHeight="1" thickBot="1">
      <c r="C67" s="28"/>
      <c r="S67" s="9"/>
      <c r="T67" s="31"/>
      <c r="U67"/>
      <c r="V67"/>
      <c r="W67"/>
      <c r="X67" s="31"/>
      <c r="Y67"/>
      <c r="Z67"/>
      <c r="AA67"/>
      <c r="AB67" s="31"/>
      <c r="AC67"/>
      <c r="AD67"/>
    </row>
    <row r="68" spans="1:30" ht="21.75" customHeight="1" thickBot="1">
      <c r="A68" s="24" t="s">
        <v>14</v>
      </c>
      <c r="B68" s="33" t="s">
        <v>15</v>
      </c>
      <c r="C68" s="32" t="s">
        <v>16</v>
      </c>
      <c r="D68" s="32"/>
      <c r="E68" s="43"/>
      <c r="F68" s="143" t="s">
        <v>104</v>
      </c>
      <c r="G68" s="144" t="s">
        <v>176</v>
      </c>
      <c r="H68" s="152"/>
      <c r="I68" s="153" t="s">
        <v>0</v>
      </c>
      <c r="J68" s="143" t="s">
        <v>104</v>
      </c>
      <c r="K68" s="144" t="s">
        <v>176</v>
      </c>
      <c r="L68" s="152"/>
      <c r="M68" s="153" t="s">
        <v>0</v>
      </c>
      <c r="N68" s="143" t="s">
        <v>104</v>
      </c>
      <c r="O68" s="144" t="s">
        <v>176</v>
      </c>
      <c r="P68" s="152"/>
      <c r="Q68" s="153" t="s">
        <v>0</v>
      </c>
      <c r="R68" s="143" t="s">
        <v>104</v>
      </c>
      <c r="S68" s="144" t="s">
        <v>176</v>
      </c>
      <c r="T68" s="152"/>
      <c r="U68" s="153" t="s">
        <v>0</v>
      </c>
      <c r="V68" s="143" t="s">
        <v>104</v>
      </c>
      <c r="W68" s="144" t="s">
        <v>176</v>
      </c>
      <c r="X68" s="152"/>
      <c r="Y68" s="153" t="s">
        <v>0</v>
      </c>
      <c r="Z68" s="143" t="s">
        <v>104</v>
      </c>
      <c r="AA68" s="144" t="s">
        <v>176</v>
      </c>
      <c r="AB68" s="152"/>
      <c r="AC68" s="153" t="s">
        <v>0</v>
      </c>
      <c r="AD68" s="18"/>
    </row>
    <row r="69" spans="1:30" ht="14.25" customHeight="1">
      <c r="A69" s="98" t="s">
        <v>1</v>
      </c>
      <c r="B69" s="96" t="s">
        <v>279</v>
      </c>
      <c r="C69" s="61" t="s">
        <v>74</v>
      </c>
      <c r="D69" s="93">
        <v>89</v>
      </c>
      <c r="E69" s="61" t="s">
        <v>97</v>
      </c>
      <c r="F69" s="57">
        <v>3.5</v>
      </c>
      <c r="G69" s="46">
        <v>8.55</v>
      </c>
      <c r="H69" s="47"/>
      <c r="I69" s="49">
        <f>F69+G69-H69</f>
        <v>12.05</v>
      </c>
      <c r="J69" s="53">
        <v>2.9</v>
      </c>
      <c r="K69" s="46">
        <v>8.6</v>
      </c>
      <c r="L69" s="47"/>
      <c r="M69" s="54">
        <f>J69+K69-L69</f>
        <v>11.5</v>
      </c>
      <c r="N69" s="57">
        <v>2.8</v>
      </c>
      <c r="O69" s="46">
        <v>8.05</v>
      </c>
      <c r="P69" s="47"/>
      <c r="Q69" s="49">
        <f>N69+O69-P69</f>
        <v>10.850000000000001</v>
      </c>
      <c r="R69" s="53">
        <v>4.6</v>
      </c>
      <c r="S69" s="46">
        <v>9.1</v>
      </c>
      <c r="T69" s="47"/>
      <c r="U69" s="54">
        <f>R69+S69-T69</f>
        <v>13.7</v>
      </c>
      <c r="V69" s="57">
        <v>3</v>
      </c>
      <c r="W69" s="46">
        <v>9.3</v>
      </c>
      <c r="X69" s="47"/>
      <c r="Y69" s="49">
        <f>V69+W69-X69</f>
        <v>12.3</v>
      </c>
      <c r="Z69" s="53">
        <v>1.8</v>
      </c>
      <c r="AA69" s="46">
        <v>9</v>
      </c>
      <c r="AB69" s="47"/>
      <c r="AC69" s="54">
        <f>Z69+AA69-AB69</f>
        <v>10.8</v>
      </c>
      <c r="AD69" s="51">
        <f>I69+M69+Q69+U69+Y69+AC69</f>
        <v>71.2</v>
      </c>
    </row>
    <row r="70" spans="1:30" ht="14.25" customHeight="1">
      <c r="A70" s="99" t="s">
        <v>2</v>
      </c>
      <c r="B70" s="97" t="s">
        <v>281</v>
      </c>
      <c r="C70" s="62" t="s">
        <v>32</v>
      </c>
      <c r="D70" s="95">
        <v>92</v>
      </c>
      <c r="E70" s="62" t="s">
        <v>97</v>
      </c>
      <c r="F70" s="58">
        <v>3.3</v>
      </c>
      <c r="G70" s="26">
        <v>8.8</v>
      </c>
      <c r="H70" s="41"/>
      <c r="I70" s="50">
        <f>F70+G70-H70</f>
        <v>12.100000000000001</v>
      </c>
      <c r="J70" s="55">
        <v>2.3</v>
      </c>
      <c r="K70" s="26">
        <v>7.9</v>
      </c>
      <c r="L70" s="41"/>
      <c r="M70" s="56">
        <f>J70+K70-L70</f>
        <v>10.2</v>
      </c>
      <c r="N70" s="58">
        <v>2</v>
      </c>
      <c r="O70" s="26">
        <v>8.55</v>
      </c>
      <c r="P70" s="41"/>
      <c r="Q70" s="50">
        <f>N70+O70-P70</f>
        <v>10.55</v>
      </c>
      <c r="R70" s="55">
        <v>3.8</v>
      </c>
      <c r="S70" s="26">
        <v>9.15</v>
      </c>
      <c r="T70" s="41"/>
      <c r="U70" s="56">
        <f>R70+S70-T70</f>
        <v>12.95</v>
      </c>
      <c r="V70" s="58">
        <v>3.3</v>
      </c>
      <c r="W70" s="26">
        <v>8.6</v>
      </c>
      <c r="X70" s="41"/>
      <c r="Y70" s="50">
        <f>V70+W70-X70</f>
        <v>11.899999999999999</v>
      </c>
      <c r="Z70" s="55">
        <v>2.9</v>
      </c>
      <c r="AA70" s="26">
        <v>8.5</v>
      </c>
      <c r="AB70" s="41"/>
      <c r="AC70" s="56">
        <f>Z70+AA70-AB70</f>
        <v>11.4</v>
      </c>
      <c r="AD70" s="52">
        <f>I70+M70+Q70+U70+Y70+AC70</f>
        <v>69.1</v>
      </c>
    </row>
    <row r="71" spans="1:30" ht="14.25" customHeight="1">
      <c r="A71" s="99" t="s">
        <v>3</v>
      </c>
      <c r="B71" s="97" t="s">
        <v>277</v>
      </c>
      <c r="C71" s="62" t="s">
        <v>96</v>
      </c>
      <c r="D71" s="95">
        <v>89</v>
      </c>
      <c r="E71" s="62" t="s">
        <v>99</v>
      </c>
      <c r="F71" s="58">
        <v>3.5</v>
      </c>
      <c r="G71" s="26">
        <v>8.6</v>
      </c>
      <c r="H71" s="41"/>
      <c r="I71" s="50">
        <f>F71+G71-H71</f>
        <v>12.1</v>
      </c>
      <c r="J71" s="55">
        <v>2.2</v>
      </c>
      <c r="K71" s="26">
        <v>7.6</v>
      </c>
      <c r="L71" s="41"/>
      <c r="M71" s="56">
        <f>J71+K71-L71</f>
        <v>9.8</v>
      </c>
      <c r="N71" s="58">
        <v>3.1</v>
      </c>
      <c r="O71" s="26">
        <v>8.25</v>
      </c>
      <c r="P71" s="41"/>
      <c r="Q71" s="50">
        <f>N71+O71-P71</f>
        <v>11.35</v>
      </c>
      <c r="R71" s="55">
        <v>3.4</v>
      </c>
      <c r="S71" s="26">
        <v>9.5</v>
      </c>
      <c r="T71" s="41"/>
      <c r="U71" s="56">
        <f>R71+S71-T71</f>
        <v>12.9</v>
      </c>
      <c r="V71" s="58">
        <v>3.4</v>
      </c>
      <c r="W71" s="26">
        <v>9.1</v>
      </c>
      <c r="X71" s="41"/>
      <c r="Y71" s="50">
        <f>V71+W71-X71</f>
        <v>12.5</v>
      </c>
      <c r="Z71" s="55">
        <v>2.3</v>
      </c>
      <c r="AA71" s="26">
        <v>7.7</v>
      </c>
      <c r="AB71" s="41"/>
      <c r="AC71" s="56">
        <f>Z71+AA71-AB71</f>
        <v>10</v>
      </c>
      <c r="AD71" s="52">
        <f>I71+M71+Q71+U71+Y71+AC71</f>
        <v>68.65</v>
      </c>
    </row>
    <row r="72" spans="1:30" ht="14.25" customHeight="1">
      <c r="A72" s="99" t="s">
        <v>4</v>
      </c>
      <c r="B72" s="97" t="s">
        <v>278</v>
      </c>
      <c r="C72" s="62" t="s">
        <v>261</v>
      </c>
      <c r="D72" s="95">
        <v>91</v>
      </c>
      <c r="E72" s="62" t="s">
        <v>38</v>
      </c>
      <c r="F72" s="58">
        <v>3.3</v>
      </c>
      <c r="G72" s="26">
        <v>8.3</v>
      </c>
      <c r="H72" s="41"/>
      <c r="I72" s="50">
        <f>F72+G72-H72</f>
        <v>11.600000000000001</v>
      </c>
      <c r="J72" s="55">
        <v>3</v>
      </c>
      <c r="K72" s="26">
        <v>6.8</v>
      </c>
      <c r="L72" s="41"/>
      <c r="M72" s="56">
        <f>J72+K72-L72</f>
        <v>9.8</v>
      </c>
      <c r="N72" s="58">
        <v>1.8</v>
      </c>
      <c r="O72" s="26">
        <v>8.2</v>
      </c>
      <c r="P72" s="41"/>
      <c r="Q72" s="50">
        <f>N72+O72-P72</f>
        <v>10</v>
      </c>
      <c r="R72" s="55">
        <v>3</v>
      </c>
      <c r="S72" s="26">
        <v>9</v>
      </c>
      <c r="T72" s="41"/>
      <c r="U72" s="56">
        <f>R72+S72-T72</f>
        <v>12</v>
      </c>
      <c r="V72" s="58">
        <v>2.6</v>
      </c>
      <c r="W72" s="26">
        <v>4.45</v>
      </c>
      <c r="X72" s="41"/>
      <c r="Y72" s="50">
        <f>V72+W72-X72</f>
        <v>7.050000000000001</v>
      </c>
      <c r="Z72" s="55">
        <v>0.6</v>
      </c>
      <c r="AA72" s="26">
        <v>0</v>
      </c>
      <c r="AB72" s="41"/>
      <c r="AC72" s="56">
        <f>Z72+AA72-AB72</f>
        <v>0.6</v>
      </c>
      <c r="AD72" s="52">
        <f>I72+M72+Q72+U72+Y72+AC72</f>
        <v>51.050000000000004</v>
      </c>
    </row>
    <row r="73" spans="1:30" ht="14.25" customHeight="1" thickBot="1">
      <c r="A73" s="148" t="s">
        <v>5</v>
      </c>
      <c r="B73" s="149" t="s">
        <v>280</v>
      </c>
      <c r="C73" s="150" t="s">
        <v>19</v>
      </c>
      <c r="D73" s="151">
        <v>85</v>
      </c>
      <c r="E73" s="150" t="s">
        <v>97</v>
      </c>
      <c r="F73" s="90">
        <v>2.9</v>
      </c>
      <c r="G73" s="86">
        <v>7</v>
      </c>
      <c r="H73" s="87">
        <v>0.3</v>
      </c>
      <c r="I73" s="88">
        <f>F73+G73-H73</f>
        <v>9.6</v>
      </c>
      <c r="J73" s="85">
        <v>3.1</v>
      </c>
      <c r="K73" s="86">
        <v>7.6</v>
      </c>
      <c r="L73" s="87"/>
      <c r="M73" s="89">
        <f>J73+K73-L73</f>
        <v>10.7</v>
      </c>
      <c r="N73" s="90">
        <v>1.9</v>
      </c>
      <c r="O73" s="86">
        <v>7.5</v>
      </c>
      <c r="P73" s="87"/>
      <c r="Q73" s="88">
        <f>N73+O73-P73</f>
        <v>9.4</v>
      </c>
      <c r="R73" s="85">
        <v>3</v>
      </c>
      <c r="S73" s="86">
        <v>9.2</v>
      </c>
      <c r="T73" s="87"/>
      <c r="U73" s="89">
        <f>R73+S73-T73</f>
        <v>12.2</v>
      </c>
      <c r="V73" s="90">
        <v>2</v>
      </c>
      <c r="W73" s="86">
        <v>1.7</v>
      </c>
      <c r="X73" s="87"/>
      <c r="Y73" s="88">
        <f>V73+W73-X73</f>
        <v>3.7</v>
      </c>
      <c r="Z73" s="85">
        <v>0</v>
      </c>
      <c r="AA73" s="86">
        <v>0</v>
      </c>
      <c r="AB73" s="87"/>
      <c r="AC73" s="89">
        <f>Z73+AA73-AB73</f>
        <v>0</v>
      </c>
      <c r="AD73" s="91">
        <f>I73+M73+Q73+U73+Y73+AC73</f>
        <v>45.599999999999994</v>
      </c>
    </row>
  </sheetData>
  <sheetProtection/>
  <mergeCells count="25">
    <mergeCell ref="Z40:AC40"/>
    <mergeCell ref="A66:AD66"/>
    <mergeCell ref="J40:M40"/>
    <mergeCell ref="N40:Q40"/>
    <mergeCell ref="R40:U40"/>
    <mergeCell ref="V40:Y40"/>
    <mergeCell ref="A36:AD36"/>
    <mergeCell ref="A58:AD58"/>
    <mergeCell ref="F60:I60"/>
    <mergeCell ref="J60:M60"/>
    <mergeCell ref="N60:Q60"/>
    <mergeCell ref="R60:U60"/>
    <mergeCell ref="V60:Y60"/>
    <mergeCell ref="Z60:AC60"/>
    <mergeCell ref="A37:AD37"/>
    <mergeCell ref="F40:I40"/>
    <mergeCell ref="A1:AD1"/>
    <mergeCell ref="F6:I6"/>
    <mergeCell ref="J6:M6"/>
    <mergeCell ref="N6:Q6"/>
    <mergeCell ref="R6:U6"/>
    <mergeCell ref="V6:Y6"/>
    <mergeCell ref="Z6:AC6"/>
    <mergeCell ref="A4:AD4"/>
    <mergeCell ref="A2:AD2"/>
  </mergeCells>
  <printOptions/>
  <pageMargins left="0.17" right="0.17" top="0.17" bottom="0.16" header="0.08" footer="0.16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3"/>
  <sheetViews>
    <sheetView zoomScalePageLayoutView="0" workbookViewId="0" topLeftCell="A1">
      <selection activeCell="N59" sqref="N59"/>
    </sheetView>
  </sheetViews>
  <sheetFormatPr defaultColWidth="9.00390625" defaultRowHeight="12.75"/>
  <cols>
    <col min="1" max="1" width="3.125" style="11" customWidth="1"/>
    <col min="2" max="2" width="16.25390625" style="1" customWidth="1"/>
    <col min="3" max="3" width="8.25390625" style="1" customWidth="1"/>
    <col min="4" max="4" width="4.375" style="2" customWidth="1"/>
    <col min="5" max="10" width="8.625" style="2" customWidth="1"/>
    <col min="11" max="11" width="9.75390625" style="6" customWidth="1"/>
    <col min="12" max="16384" width="9.125" style="1" customWidth="1"/>
  </cols>
  <sheetData>
    <row r="1" spans="1:11" ht="27" customHeight="1">
      <c r="A1" s="198" t="s">
        <v>107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6.75" customHeight="1">
      <c r="A2" s="5"/>
      <c r="D2" s="1"/>
      <c r="K2" s="14"/>
    </row>
    <row r="3" spans="1:11" ht="18">
      <c r="A3" s="198" t="s">
        <v>189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</row>
    <row r="4" spans="1:11" ht="20.2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1" ht="15.75">
      <c r="A5" s="199" t="s">
        <v>105</v>
      </c>
      <c r="B5" s="199"/>
      <c r="C5" s="199"/>
      <c r="D5" s="199"/>
      <c r="E5" s="199"/>
      <c r="F5" s="199"/>
      <c r="G5" s="199"/>
      <c r="H5" s="199"/>
      <c r="I5" s="199"/>
      <c r="J5" s="199"/>
      <c r="K5" s="199"/>
    </row>
    <row r="6" spans="2:11" ht="5.25" customHeight="1"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s="107" customFormat="1" ht="29.25" customHeight="1">
      <c r="A7" s="10"/>
      <c r="C7" s="2"/>
      <c r="D7" s="2"/>
      <c r="K7" s="9" t="s">
        <v>0</v>
      </c>
    </row>
    <row r="8" spans="1:11" s="107" customFormat="1" ht="6" customHeight="1">
      <c r="A8" s="10"/>
      <c r="C8" s="100"/>
      <c r="D8" s="100"/>
      <c r="K8" s="9"/>
    </row>
    <row r="9" spans="1:11" s="107" customFormat="1" ht="16.5" customHeight="1">
      <c r="A9" s="14" t="s">
        <v>1</v>
      </c>
      <c r="B9" s="116" t="s">
        <v>207</v>
      </c>
      <c r="C9" s="74"/>
      <c r="D9" s="75"/>
      <c r="E9" s="2"/>
      <c r="F9" s="2"/>
      <c r="G9" s="2"/>
      <c r="H9" s="2"/>
      <c r="I9" s="2"/>
      <c r="J9" s="2"/>
      <c r="K9" s="117"/>
    </row>
    <row r="10" spans="1:11" s="107" customFormat="1" ht="16.5" customHeight="1">
      <c r="A10" s="14"/>
      <c r="B10" s="66" t="s">
        <v>147</v>
      </c>
      <c r="C10" s="109" t="s">
        <v>17</v>
      </c>
      <c r="D10" s="110" t="s">
        <v>30</v>
      </c>
      <c r="E10" s="120">
        <v>12.9</v>
      </c>
      <c r="F10" s="70">
        <v>9.9</v>
      </c>
      <c r="G10" s="70">
        <v>11.4</v>
      </c>
      <c r="H10" s="70">
        <v>12.75</v>
      </c>
      <c r="I10" s="70">
        <v>12.5</v>
      </c>
      <c r="J10" s="70">
        <v>11.3</v>
      </c>
      <c r="K10" s="117"/>
    </row>
    <row r="11" spans="1:11" s="107" customFormat="1" ht="16.5" customHeight="1">
      <c r="A11" s="14"/>
      <c r="B11" s="66" t="s">
        <v>102</v>
      </c>
      <c r="C11" s="77" t="s">
        <v>103</v>
      </c>
      <c r="D11" s="108" t="s">
        <v>90</v>
      </c>
      <c r="E11" s="120">
        <v>12.2</v>
      </c>
      <c r="F11" s="70">
        <v>9.3</v>
      </c>
      <c r="G11" s="70">
        <v>11.05</v>
      </c>
      <c r="H11" s="70">
        <v>12.15</v>
      </c>
      <c r="I11" s="70">
        <v>11.95</v>
      </c>
      <c r="J11" s="70">
        <v>10.25</v>
      </c>
      <c r="K11" s="117"/>
    </row>
    <row r="12" spans="1:11" s="107" customFormat="1" ht="16.5" customHeight="1">
      <c r="A12" s="14"/>
      <c r="B12" s="66" t="s">
        <v>101</v>
      </c>
      <c r="C12" s="109" t="s">
        <v>27</v>
      </c>
      <c r="D12" s="110" t="s">
        <v>90</v>
      </c>
      <c r="E12" s="120">
        <v>11.45</v>
      </c>
      <c r="F12" s="70">
        <v>9.35</v>
      </c>
      <c r="G12" s="70">
        <v>10.6</v>
      </c>
      <c r="H12" s="70">
        <v>12.25</v>
      </c>
      <c r="I12" s="70">
        <v>11.8</v>
      </c>
      <c r="J12" s="70">
        <v>9.75</v>
      </c>
      <c r="K12" s="117"/>
    </row>
    <row r="13" spans="1:11" s="107" customFormat="1" ht="16.5" customHeight="1">
      <c r="A13" s="14"/>
      <c r="B13" s="66" t="s">
        <v>179</v>
      </c>
      <c r="C13" s="77" t="s">
        <v>180</v>
      </c>
      <c r="D13" s="108" t="s">
        <v>30</v>
      </c>
      <c r="E13" s="65">
        <v>11.6</v>
      </c>
      <c r="F13" s="16">
        <v>9.2</v>
      </c>
      <c r="G13" s="16">
        <v>10.55</v>
      </c>
      <c r="H13" s="16">
        <v>12.45</v>
      </c>
      <c r="I13" s="16">
        <v>11.45</v>
      </c>
      <c r="J13" s="16">
        <v>10</v>
      </c>
      <c r="K13" s="117"/>
    </row>
    <row r="14" spans="1:11" s="107" customFormat="1" ht="16.5" customHeight="1">
      <c r="A14" s="14"/>
      <c r="B14" s="118"/>
      <c r="C14" s="72"/>
      <c r="D14" s="73"/>
      <c r="E14" s="25">
        <f aca="true" t="shared" si="0" ref="E14:J14">IF(SUM(E10:E13)&gt;0,LARGE(E10:E13,1)+LARGE(E10:E13,2)+LARGE(E10:E13,3))</f>
        <v>36.7</v>
      </c>
      <c r="F14" s="25">
        <f t="shared" si="0"/>
        <v>28.55</v>
      </c>
      <c r="G14" s="25">
        <f t="shared" si="0"/>
        <v>33.050000000000004</v>
      </c>
      <c r="H14" s="25">
        <f t="shared" si="0"/>
        <v>37.45</v>
      </c>
      <c r="I14" s="25">
        <f t="shared" si="0"/>
        <v>36.25</v>
      </c>
      <c r="J14" s="25">
        <f t="shared" si="0"/>
        <v>31.55</v>
      </c>
      <c r="K14" s="7">
        <f>SUM(E14:J14)</f>
        <v>203.55</v>
      </c>
    </row>
    <row r="15" spans="1:11" s="107" customFormat="1" ht="3.75" customHeight="1">
      <c r="A15" s="10"/>
      <c r="B15" s="74"/>
      <c r="C15" s="2"/>
      <c r="D15" s="2"/>
      <c r="K15" s="9"/>
    </row>
    <row r="16" spans="1:11" ht="16.5" customHeight="1">
      <c r="A16" s="14" t="s">
        <v>2</v>
      </c>
      <c r="B16" s="116" t="s">
        <v>128</v>
      </c>
      <c r="C16" s="8"/>
      <c r="D16" s="13"/>
      <c r="K16" s="117"/>
    </row>
    <row r="17" spans="1:11" ht="16.5" customHeight="1">
      <c r="A17" s="14"/>
      <c r="B17" s="66" t="s">
        <v>144</v>
      </c>
      <c r="C17" s="77" t="s">
        <v>32</v>
      </c>
      <c r="D17" s="108" t="s">
        <v>30</v>
      </c>
      <c r="E17" s="70">
        <v>10.9</v>
      </c>
      <c r="F17" s="70">
        <v>7.6</v>
      </c>
      <c r="G17" s="70">
        <v>11.1</v>
      </c>
      <c r="H17" s="70">
        <v>12.05</v>
      </c>
      <c r="I17" s="70">
        <v>11.3</v>
      </c>
      <c r="J17" s="70">
        <v>8.7</v>
      </c>
      <c r="K17" s="117"/>
    </row>
    <row r="18" spans="1:11" ht="16.5" customHeight="1">
      <c r="A18" s="14"/>
      <c r="B18" s="66" t="s">
        <v>124</v>
      </c>
      <c r="C18" s="77" t="s">
        <v>64</v>
      </c>
      <c r="D18" s="108" t="s">
        <v>30</v>
      </c>
      <c r="E18" s="120">
        <v>11.9</v>
      </c>
      <c r="F18" s="70">
        <v>8.8</v>
      </c>
      <c r="G18" s="70">
        <v>11.15</v>
      </c>
      <c r="H18" s="70">
        <v>12.5</v>
      </c>
      <c r="I18" s="70">
        <v>12.6</v>
      </c>
      <c r="J18" s="70">
        <v>7.6</v>
      </c>
      <c r="K18" s="117"/>
    </row>
    <row r="19" spans="1:11" ht="16.5" customHeight="1">
      <c r="A19" s="14"/>
      <c r="B19" s="66" t="s">
        <v>125</v>
      </c>
      <c r="C19" s="77" t="s">
        <v>126</v>
      </c>
      <c r="D19" s="108" t="s">
        <v>30</v>
      </c>
      <c r="E19" s="120">
        <v>12.4</v>
      </c>
      <c r="F19" s="70">
        <v>9.2</v>
      </c>
      <c r="G19" s="70">
        <v>11.15</v>
      </c>
      <c r="H19" s="70">
        <v>12.2</v>
      </c>
      <c r="I19" s="70"/>
      <c r="J19" s="70">
        <v>9.1</v>
      </c>
      <c r="K19" s="117"/>
    </row>
    <row r="20" spans="1:11" ht="16.5" customHeight="1">
      <c r="A20" s="14"/>
      <c r="B20" s="66" t="s">
        <v>127</v>
      </c>
      <c r="C20" s="77" t="s">
        <v>37</v>
      </c>
      <c r="D20" s="108" t="s">
        <v>30</v>
      </c>
      <c r="E20" s="65">
        <v>13</v>
      </c>
      <c r="F20" s="16">
        <v>9.7</v>
      </c>
      <c r="G20" s="16">
        <v>10.65</v>
      </c>
      <c r="H20" s="16">
        <v>12.7</v>
      </c>
      <c r="I20" s="16">
        <v>12.9</v>
      </c>
      <c r="J20" s="16">
        <v>11.3</v>
      </c>
      <c r="K20" s="117"/>
    </row>
    <row r="21" spans="1:11" ht="16.5" customHeight="1">
      <c r="A21" s="14"/>
      <c r="B21" s="118"/>
      <c r="C21" s="59"/>
      <c r="D21" s="60"/>
      <c r="E21" s="25">
        <f aca="true" t="shared" si="1" ref="E21:J21">IF(SUM(E17:E20)&gt;0,LARGE(E17:E20,1)+LARGE(E17:E20,2)+LARGE(E17:E20,3))</f>
        <v>37.3</v>
      </c>
      <c r="F21" s="25">
        <f t="shared" si="1"/>
        <v>27.7</v>
      </c>
      <c r="G21" s="25">
        <f t="shared" si="1"/>
        <v>33.4</v>
      </c>
      <c r="H21" s="25">
        <f t="shared" si="1"/>
        <v>37.4</v>
      </c>
      <c r="I21" s="25">
        <f t="shared" si="1"/>
        <v>36.8</v>
      </c>
      <c r="J21" s="25">
        <f t="shared" si="1"/>
        <v>29.099999999999998</v>
      </c>
      <c r="K21" s="7">
        <f>SUM(E21:J21)</f>
        <v>201.70000000000002</v>
      </c>
    </row>
    <row r="22" spans="1:11" ht="4.5" customHeight="1">
      <c r="A22" s="10"/>
      <c r="B22" s="107"/>
      <c r="C22" s="2"/>
      <c r="E22" s="107"/>
      <c r="F22" s="107"/>
      <c r="G22" s="107"/>
      <c r="H22" s="107"/>
      <c r="I22" s="107"/>
      <c r="J22" s="107"/>
      <c r="K22" s="9"/>
    </row>
    <row r="23" spans="1:11" ht="16.5" customHeight="1">
      <c r="A23" s="14" t="s">
        <v>3</v>
      </c>
      <c r="B23" s="22" t="s">
        <v>328</v>
      </c>
      <c r="C23" s="8"/>
      <c r="D23" s="13"/>
      <c r="K23" s="117"/>
    </row>
    <row r="24" spans="1:11" ht="16.5" customHeight="1">
      <c r="A24" s="14"/>
      <c r="B24" s="70"/>
      <c r="C24" s="70"/>
      <c r="D24" s="70"/>
      <c r="E24" s="120"/>
      <c r="F24" s="70"/>
      <c r="G24" s="70"/>
      <c r="H24" s="70"/>
      <c r="I24" s="70"/>
      <c r="J24" s="70"/>
      <c r="K24" s="117"/>
    </row>
    <row r="25" spans="1:11" ht="16.5" customHeight="1">
      <c r="A25" s="14"/>
      <c r="B25" s="66" t="s">
        <v>148</v>
      </c>
      <c r="C25" s="109" t="s">
        <v>35</v>
      </c>
      <c r="D25" s="110" t="s">
        <v>25</v>
      </c>
      <c r="E25" s="120">
        <v>13.05</v>
      </c>
      <c r="F25" s="70">
        <v>10.15</v>
      </c>
      <c r="G25" s="70">
        <v>11.05</v>
      </c>
      <c r="H25" s="70">
        <v>13.1</v>
      </c>
      <c r="I25" s="70">
        <v>12.5</v>
      </c>
      <c r="J25" s="70">
        <v>11.15</v>
      </c>
      <c r="K25" s="117"/>
    </row>
    <row r="26" spans="1:11" ht="16.5" customHeight="1">
      <c r="A26" s="14"/>
      <c r="B26" s="66" t="s">
        <v>149</v>
      </c>
      <c r="C26" s="109" t="s">
        <v>151</v>
      </c>
      <c r="D26" s="110" t="s">
        <v>30</v>
      </c>
      <c r="E26" s="120">
        <v>11.4</v>
      </c>
      <c r="F26" s="70">
        <v>10</v>
      </c>
      <c r="G26" s="70">
        <v>10.45</v>
      </c>
      <c r="H26" s="70">
        <v>12.15</v>
      </c>
      <c r="I26" s="70">
        <v>12.2</v>
      </c>
      <c r="J26" s="70">
        <v>10.25</v>
      </c>
      <c r="K26" s="117"/>
    </row>
    <row r="27" spans="1:11" ht="16.5" customHeight="1">
      <c r="A27" s="14"/>
      <c r="B27" s="66" t="s">
        <v>324</v>
      </c>
      <c r="C27" s="109" t="s">
        <v>73</v>
      </c>
      <c r="D27" s="110" t="s">
        <v>30</v>
      </c>
      <c r="E27" s="65">
        <v>10.8</v>
      </c>
      <c r="F27" s="16">
        <v>8.1</v>
      </c>
      <c r="G27" s="16">
        <v>9.4</v>
      </c>
      <c r="H27" s="16">
        <v>11.95</v>
      </c>
      <c r="I27" s="16">
        <v>8.7</v>
      </c>
      <c r="J27" s="16">
        <v>9.1</v>
      </c>
      <c r="K27" s="117"/>
    </row>
    <row r="28" spans="1:11" ht="16.5" customHeight="1">
      <c r="A28" s="14"/>
      <c r="B28" s="3"/>
      <c r="C28" s="59"/>
      <c r="D28" s="60"/>
      <c r="E28" s="25">
        <f aca="true" t="shared" si="2" ref="E28:J28">IF(SUM(E24:E27)&gt;0,LARGE(E24:E27,1)+LARGE(E24:E27,2)+LARGE(E24:E27,3))</f>
        <v>35.25</v>
      </c>
      <c r="F28" s="25">
        <f t="shared" si="2"/>
        <v>28.25</v>
      </c>
      <c r="G28" s="25">
        <f t="shared" si="2"/>
        <v>30.9</v>
      </c>
      <c r="H28" s="25">
        <f t="shared" si="2"/>
        <v>37.2</v>
      </c>
      <c r="I28" s="25">
        <f t="shared" si="2"/>
        <v>33.4</v>
      </c>
      <c r="J28" s="25">
        <f t="shared" si="2"/>
        <v>30.5</v>
      </c>
      <c r="K28" s="7">
        <f>SUM(E28:J28)</f>
        <v>195.50000000000003</v>
      </c>
    </row>
    <row r="29" spans="1:11" ht="3.75" customHeight="1">
      <c r="A29" s="10"/>
      <c r="B29" s="74"/>
      <c r="C29" s="2"/>
      <c r="E29" s="107"/>
      <c r="F29" s="107"/>
      <c r="G29" s="107"/>
      <c r="H29" s="107"/>
      <c r="I29" s="107"/>
      <c r="J29" s="107"/>
      <c r="K29" s="9"/>
    </row>
    <row r="30" spans="1:11" ht="16.5" customHeight="1">
      <c r="A30" s="14" t="s">
        <v>4</v>
      </c>
      <c r="B30" s="116" t="s">
        <v>60</v>
      </c>
      <c r="C30" s="8"/>
      <c r="D30" s="13"/>
      <c r="K30" s="117"/>
    </row>
    <row r="31" spans="1:11" ht="16.5" customHeight="1">
      <c r="A31" s="14"/>
      <c r="B31" s="157" t="s">
        <v>65</v>
      </c>
      <c r="C31" s="77" t="s">
        <v>66</v>
      </c>
      <c r="D31" s="108" t="s">
        <v>25</v>
      </c>
      <c r="E31" s="120">
        <v>10.95</v>
      </c>
      <c r="F31" s="70">
        <v>7.1</v>
      </c>
      <c r="G31" s="70">
        <v>9.2</v>
      </c>
      <c r="H31" s="70">
        <v>12.05</v>
      </c>
      <c r="I31" s="70">
        <v>8.85</v>
      </c>
      <c r="J31" s="70">
        <v>8.4</v>
      </c>
      <c r="K31" s="117"/>
    </row>
    <row r="32" spans="1:11" ht="16.5" customHeight="1">
      <c r="A32" s="14"/>
      <c r="B32" s="66" t="s">
        <v>67</v>
      </c>
      <c r="C32" s="77" t="s">
        <v>68</v>
      </c>
      <c r="D32" s="108" t="s">
        <v>30</v>
      </c>
      <c r="E32" s="120">
        <v>11.95</v>
      </c>
      <c r="F32" s="70">
        <v>7.35</v>
      </c>
      <c r="G32" s="70">
        <v>9.95</v>
      </c>
      <c r="H32" s="70">
        <v>12.45</v>
      </c>
      <c r="I32" s="70">
        <v>10.05</v>
      </c>
      <c r="J32" s="70">
        <v>9.2</v>
      </c>
      <c r="K32" s="117"/>
    </row>
    <row r="33" spans="1:11" ht="16.5" customHeight="1">
      <c r="A33" s="14"/>
      <c r="B33" s="66" t="s">
        <v>69</v>
      </c>
      <c r="C33" s="109" t="s">
        <v>70</v>
      </c>
      <c r="D33" s="110" t="s">
        <v>30</v>
      </c>
      <c r="E33" s="120">
        <v>11.35</v>
      </c>
      <c r="F33" s="70">
        <v>8.4</v>
      </c>
      <c r="G33" s="70">
        <v>10.15</v>
      </c>
      <c r="H33" s="70">
        <v>12.3</v>
      </c>
      <c r="I33" s="70">
        <v>10.35</v>
      </c>
      <c r="J33" s="70">
        <v>9.25</v>
      </c>
      <c r="K33" s="117"/>
    </row>
    <row r="34" spans="1:11" ht="16.5" customHeight="1">
      <c r="A34" s="14"/>
      <c r="B34" s="66" t="s">
        <v>71</v>
      </c>
      <c r="C34" s="77" t="s">
        <v>66</v>
      </c>
      <c r="D34" s="108" t="s">
        <v>25</v>
      </c>
      <c r="E34" s="65">
        <v>12</v>
      </c>
      <c r="F34" s="16">
        <v>8.3</v>
      </c>
      <c r="G34" s="16">
        <v>10.3</v>
      </c>
      <c r="H34" s="16">
        <v>12.8</v>
      </c>
      <c r="I34" s="16">
        <v>10.45</v>
      </c>
      <c r="J34" s="16">
        <v>10.05</v>
      </c>
      <c r="K34" s="117"/>
    </row>
    <row r="35" spans="1:11" ht="16.5" customHeight="1">
      <c r="A35" s="14"/>
      <c r="B35" s="118"/>
      <c r="C35" s="59"/>
      <c r="D35" s="60"/>
      <c r="E35" s="25">
        <f aca="true" t="shared" si="3" ref="E35:J35">IF(SUM(E31:E34)&gt;0,LARGE(E31:E34,1)+LARGE(E31:E34,2)+LARGE(E31:E34,3))</f>
        <v>35.3</v>
      </c>
      <c r="F35" s="25">
        <f t="shared" si="3"/>
        <v>24.050000000000004</v>
      </c>
      <c r="G35" s="25">
        <f t="shared" si="3"/>
        <v>30.400000000000002</v>
      </c>
      <c r="H35" s="25">
        <f t="shared" si="3"/>
        <v>37.55</v>
      </c>
      <c r="I35" s="25">
        <f t="shared" si="3"/>
        <v>30.849999999999998</v>
      </c>
      <c r="J35" s="25">
        <f t="shared" si="3"/>
        <v>28.5</v>
      </c>
      <c r="K35" s="7">
        <f>SUM(E35:J35)</f>
        <v>186.65</v>
      </c>
    </row>
    <row r="36" spans="1:11" ht="3.75" customHeight="1">
      <c r="A36" s="10"/>
      <c r="B36" s="74"/>
      <c r="C36" s="2"/>
      <c r="E36" s="107"/>
      <c r="F36" s="107"/>
      <c r="G36" s="107"/>
      <c r="H36" s="107"/>
      <c r="I36" s="107"/>
      <c r="J36" s="107"/>
      <c r="K36" s="9"/>
    </row>
    <row r="37" spans="1:11" ht="16.5" customHeight="1">
      <c r="A37" s="14" t="s">
        <v>5</v>
      </c>
      <c r="B37" s="116" t="s">
        <v>200</v>
      </c>
      <c r="C37" s="8"/>
      <c r="D37" s="13"/>
      <c r="K37" s="117"/>
    </row>
    <row r="38" spans="1:11" ht="16.5" customHeight="1">
      <c r="A38" s="14"/>
      <c r="B38" s="66" t="s">
        <v>346</v>
      </c>
      <c r="C38" s="77" t="s">
        <v>18</v>
      </c>
      <c r="D38" s="108" t="s">
        <v>25</v>
      </c>
      <c r="E38" s="120">
        <v>10.9</v>
      </c>
      <c r="F38" s="70">
        <v>8.1</v>
      </c>
      <c r="G38" s="70">
        <v>9.75</v>
      </c>
      <c r="H38" s="70">
        <v>11.4</v>
      </c>
      <c r="I38" s="70">
        <v>10.25</v>
      </c>
      <c r="J38" s="70">
        <v>9.05</v>
      </c>
      <c r="K38" s="117"/>
    </row>
    <row r="39" spans="1:11" ht="16.5" customHeight="1">
      <c r="A39" s="14"/>
      <c r="B39" s="66" t="s">
        <v>347</v>
      </c>
      <c r="C39" s="77" t="s">
        <v>20</v>
      </c>
      <c r="D39" s="108" t="s">
        <v>25</v>
      </c>
      <c r="E39" s="120">
        <v>10.6</v>
      </c>
      <c r="F39" s="70">
        <v>8.2</v>
      </c>
      <c r="G39" s="70">
        <v>10.15</v>
      </c>
      <c r="H39" s="70">
        <v>11</v>
      </c>
      <c r="I39" s="70">
        <v>10.15</v>
      </c>
      <c r="J39" s="70">
        <v>9.6</v>
      </c>
      <c r="K39" s="117"/>
    </row>
    <row r="40" spans="1:11" ht="16.5" customHeight="1">
      <c r="A40" s="14"/>
      <c r="B40" s="66" t="s">
        <v>348</v>
      </c>
      <c r="C40" s="77" t="s">
        <v>218</v>
      </c>
      <c r="D40" s="108" t="s">
        <v>25</v>
      </c>
      <c r="E40" s="120">
        <v>11.9</v>
      </c>
      <c r="F40" s="70">
        <v>8.4</v>
      </c>
      <c r="G40" s="70">
        <v>10.6</v>
      </c>
      <c r="H40" s="70">
        <v>12.15</v>
      </c>
      <c r="I40" s="70">
        <v>11.6</v>
      </c>
      <c r="J40" s="70">
        <v>9.95</v>
      </c>
      <c r="K40" s="117"/>
    </row>
    <row r="41" spans="1:11" ht="16.5" customHeight="1">
      <c r="A41" s="14"/>
      <c r="B41" s="66"/>
      <c r="C41" s="77"/>
      <c r="D41" s="108"/>
      <c r="E41" s="65"/>
      <c r="F41" s="16"/>
      <c r="G41" s="16"/>
      <c r="H41" s="16"/>
      <c r="I41" s="16"/>
      <c r="J41" s="16"/>
      <c r="K41" s="117"/>
    </row>
    <row r="42" spans="1:11" ht="16.5" customHeight="1">
      <c r="A42" s="14"/>
      <c r="B42" s="118"/>
      <c r="C42" s="59"/>
      <c r="D42" s="60"/>
      <c r="E42" s="25">
        <f aca="true" t="shared" si="4" ref="E42:J42">IF(SUM(E38:E41)&gt;0,LARGE(E38:E41,1)+LARGE(E38:E41,2)+LARGE(E38:E41,3))</f>
        <v>33.4</v>
      </c>
      <c r="F42" s="25">
        <f t="shared" si="4"/>
        <v>24.700000000000003</v>
      </c>
      <c r="G42" s="25">
        <f t="shared" si="4"/>
        <v>30.5</v>
      </c>
      <c r="H42" s="25">
        <f t="shared" si="4"/>
        <v>34.55</v>
      </c>
      <c r="I42" s="25">
        <f t="shared" si="4"/>
        <v>32</v>
      </c>
      <c r="J42" s="25">
        <f t="shared" si="4"/>
        <v>28.599999999999998</v>
      </c>
      <c r="K42" s="7">
        <f>SUM(E42:J42)</f>
        <v>183.74999999999997</v>
      </c>
    </row>
    <row r="43" spans="1:11" ht="4.5" customHeight="1">
      <c r="A43" s="10"/>
      <c r="B43" s="74"/>
      <c r="C43" s="2"/>
      <c r="E43" s="107"/>
      <c r="F43" s="107"/>
      <c r="G43" s="107"/>
      <c r="H43" s="107"/>
      <c r="I43" s="107"/>
      <c r="J43" s="107"/>
      <c r="K43" s="9"/>
    </row>
    <row r="44" spans="1:11" ht="16.5" customHeight="1">
      <c r="A44" s="14" t="s">
        <v>6</v>
      </c>
      <c r="B44" s="116" t="s">
        <v>33</v>
      </c>
      <c r="C44" s="8"/>
      <c r="D44" s="13"/>
      <c r="K44" s="117"/>
    </row>
    <row r="45" spans="2:11" ht="16.5" customHeight="1">
      <c r="B45" s="66" t="s">
        <v>26</v>
      </c>
      <c r="C45" s="109" t="s">
        <v>27</v>
      </c>
      <c r="D45" s="110" t="s">
        <v>25</v>
      </c>
      <c r="E45" s="120">
        <v>10.55</v>
      </c>
      <c r="F45" s="70">
        <v>8.2</v>
      </c>
      <c r="G45" s="70">
        <v>9.35</v>
      </c>
      <c r="H45" s="70">
        <v>12.1</v>
      </c>
      <c r="I45" s="70">
        <v>10.15</v>
      </c>
      <c r="J45" s="70">
        <v>8.35</v>
      </c>
      <c r="K45" s="117"/>
    </row>
    <row r="46" spans="2:11" ht="16.5" customHeight="1">
      <c r="B46" s="66" t="s">
        <v>28</v>
      </c>
      <c r="C46" s="109" t="s">
        <v>29</v>
      </c>
      <c r="D46" s="110" t="s">
        <v>30</v>
      </c>
      <c r="E46" s="120">
        <v>11.05</v>
      </c>
      <c r="F46" s="70">
        <v>9.2</v>
      </c>
      <c r="G46" s="70">
        <v>10.05</v>
      </c>
      <c r="H46" s="70">
        <v>11.7</v>
      </c>
      <c r="I46" s="70">
        <v>11.15</v>
      </c>
      <c r="J46" s="70">
        <v>9.45</v>
      </c>
      <c r="K46" s="117"/>
    </row>
    <row r="47" spans="2:11" ht="16.5" customHeight="1">
      <c r="B47" s="66" t="s">
        <v>123</v>
      </c>
      <c r="C47" s="109" t="s">
        <v>37</v>
      </c>
      <c r="D47" s="110" t="s">
        <v>30</v>
      </c>
      <c r="E47" s="120">
        <v>10.6</v>
      </c>
      <c r="F47" s="70">
        <v>8.9</v>
      </c>
      <c r="G47" s="70">
        <v>10.5</v>
      </c>
      <c r="H47" s="70">
        <v>12.25</v>
      </c>
      <c r="I47" s="70">
        <v>10.7</v>
      </c>
      <c r="J47" s="70">
        <v>9.4</v>
      </c>
      <c r="K47" s="117"/>
    </row>
    <row r="48" spans="2:11" ht="16.5" customHeight="1">
      <c r="B48" s="66"/>
      <c r="C48" s="109"/>
      <c r="D48" s="110"/>
      <c r="E48" s="65"/>
      <c r="F48" s="16"/>
      <c r="G48" s="16"/>
      <c r="H48" s="16"/>
      <c r="I48" s="16"/>
      <c r="J48" s="16"/>
      <c r="K48" s="117"/>
    </row>
    <row r="49" spans="2:11" ht="16.5" customHeight="1">
      <c r="B49" s="118"/>
      <c r="C49" s="59"/>
      <c r="D49" s="60"/>
      <c r="E49" s="25">
        <f aca="true" t="shared" si="5" ref="E49:J49">IF(SUM(E45:E48)&gt;0,LARGE(E45:E48,1)+LARGE(E45:E48,2)+LARGE(E45:E48,3))</f>
        <v>32.2</v>
      </c>
      <c r="F49" s="25">
        <f t="shared" si="5"/>
        <v>26.3</v>
      </c>
      <c r="G49" s="25">
        <f t="shared" si="5"/>
        <v>29.9</v>
      </c>
      <c r="H49" s="25">
        <f t="shared" si="5"/>
        <v>36.05</v>
      </c>
      <c r="I49" s="25">
        <f t="shared" si="5"/>
        <v>32</v>
      </c>
      <c r="J49" s="25">
        <f t="shared" si="5"/>
        <v>27.200000000000003</v>
      </c>
      <c r="K49" s="7">
        <f>SUM(E49:J49)</f>
        <v>183.64999999999998</v>
      </c>
    </row>
    <row r="50" spans="1:11" ht="4.5" customHeight="1">
      <c r="A50" s="10"/>
      <c r="B50" s="74"/>
      <c r="C50" s="2"/>
      <c r="E50" s="107"/>
      <c r="F50" s="107"/>
      <c r="G50" s="107"/>
      <c r="H50" s="107"/>
      <c r="I50" s="107"/>
      <c r="J50" s="107"/>
      <c r="K50" s="9"/>
    </row>
    <row r="51" spans="1:11" ht="16.5" customHeight="1">
      <c r="A51" s="14" t="s">
        <v>7</v>
      </c>
      <c r="B51" s="116" t="s">
        <v>226</v>
      </c>
      <c r="C51" s="8"/>
      <c r="D51" s="13"/>
      <c r="K51" s="117"/>
    </row>
    <row r="52" spans="2:11" ht="16.5" customHeight="1">
      <c r="B52" s="66" t="s">
        <v>132</v>
      </c>
      <c r="C52" s="77" t="s">
        <v>77</v>
      </c>
      <c r="D52" s="108" t="s">
        <v>30</v>
      </c>
      <c r="E52" s="120">
        <v>10.9</v>
      </c>
      <c r="F52" s="70">
        <v>8.8</v>
      </c>
      <c r="G52" s="70">
        <v>8.9</v>
      </c>
      <c r="H52" s="70">
        <v>11.5</v>
      </c>
      <c r="I52" s="70">
        <v>10.35</v>
      </c>
      <c r="J52" s="70">
        <v>9.55</v>
      </c>
      <c r="K52" s="117"/>
    </row>
    <row r="53" spans="2:11" ht="16.5" customHeight="1">
      <c r="B53" s="66" t="s">
        <v>340</v>
      </c>
      <c r="C53" s="109" t="s">
        <v>341</v>
      </c>
      <c r="D53" s="110" t="s">
        <v>30</v>
      </c>
      <c r="E53" s="120">
        <v>11.2</v>
      </c>
      <c r="F53" s="70">
        <v>8.15</v>
      </c>
      <c r="G53" s="70">
        <v>9.9</v>
      </c>
      <c r="H53" s="70">
        <v>11.7</v>
      </c>
      <c r="I53" s="70">
        <v>10.8</v>
      </c>
      <c r="J53" s="70">
        <v>8.55</v>
      </c>
      <c r="K53" s="117"/>
    </row>
    <row r="54" spans="2:11" ht="16.5" customHeight="1">
      <c r="B54" s="66" t="s">
        <v>342</v>
      </c>
      <c r="C54" s="77" t="s">
        <v>68</v>
      </c>
      <c r="D54" s="108" t="s">
        <v>30</v>
      </c>
      <c r="E54" s="120">
        <v>11.3</v>
      </c>
      <c r="F54" s="70">
        <v>8.3</v>
      </c>
      <c r="G54" s="70">
        <v>10.15</v>
      </c>
      <c r="H54" s="70">
        <v>11.8</v>
      </c>
      <c r="I54" s="70">
        <v>11</v>
      </c>
      <c r="J54" s="70">
        <v>9.15</v>
      </c>
      <c r="K54" s="117"/>
    </row>
    <row r="55" spans="2:11" ht="16.5" customHeight="1">
      <c r="B55" s="66"/>
      <c r="C55" s="109"/>
      <c r="D55" s="110"/>
      <c r="E55" s="65"/>
      <c r="F55" s="16"/>
      <c r="G55" s="16"/>
      <c r="H55" s="16"/>
      <c r="I55" s="16"/>
      <c r="J55" s="16"/>
      <c r="K55" s="117"/>
    </row>
    <row r="56" spans="2:11" ht="16.5" customHeight="1">
      <c r="B56" s="118"/>
      <c r="C56" s="59"/>
      <c r="D56" s="60"/>
      <c r="E56" s="25">
        <f aca="true" t="shared" si="6" ref="E56:J56">IF(SUM(E52:E55)&gt;0,LARGE(E52:E55,1)+LARGE(E52:E55,2)+LARGE(E52:E55,3))</f>
        <v>33.4</v>
      </c>
      <c r="F56" s="25">
        <f t="shared" si="6"/>
        <v>25.25</v>
      </c>
      <c r="G56" s="25">
        <f t="shared" si="6"/>
        <v>28.950000000000003</v>
      </c>
      <c r="H56" s="25">
        <f t="shared" si="6"/>
        <v>35</v>
      </c>
      <c r="I56" s="25">
        <f t="shared" si="6"/>
        <v>32.15</v>
      </c>
      <c r="J56" s="25">
        <f t="shared" si="6"/>
        <v>27.250000000000004</v>
      </c>
      <c r="K56" s="7">
        <f>SUM(E56:J56)</f>
        <v>182</v>
      </c>
    </row>
    <row r="57" spans="1:11" ht="17.25" customHeight="1">
      <c r="A57" s="10"/>
      <c r="B57" s="74"/>
      <c r="C57" s="2"/>
      <c r="E57" s="107"/>
      <c r="F57" s="107"/>
      <c r="G57" s="107"/>
      <c r="H57" s="107"/>
      <c r="I57" s="107"/>
      <c r="J57" s="107"/>
      <c r="K57" s="9"/>
    </row>
    <row r="58" spans="1:11" ht="17.25" customHeight="1">
      <c r="A58" s="14" t="s">
        <v>8</v>
      </c>
      <c r="B58" s="116" t="s">
        <v>214</v>
      </c>
      <c r="C58" s="8"/>
      <c r="D58" s="13"/>
      <c r="K58" s="117"/>
    </row>
    <row r="59" spans="2:11" ht="17.25" customHeight="1">
      <c r="B59" s="66" t="s">
        <v>184</v>
      </c>
      <c r="C59" s="109" t="s">
        <v>27</v>
      </c>
      <c r="D59" s="121" t="s">
        <v>30</v>
      </c>
      <c r="E59" s="120">
        <v>12</v>
      </c>
      <c r="F59" s="70">
        <v>9.9</v>
      </c>
      <c r="G59" s="70">
        <v>9.95</v>
      </c>
      <c r="H59" s="70">
        <v>12.4</v>
      </c>
      <c r="I59" s="70">
        <v>10.3</v>
      </c>
      <c r="J59" s="70">
        <v>9.95</v>
      </c>
      <c r="K59" s="117"/>
    </row>
    <row r="60" spans="2:11" ht="17.25" customHeight="1">
      <c r="B60" s="66" t="s">
        <v>355</v>
      </c>
      <c r="C60" s="77" t="s">
        <v>356</v>
      </c>
      <c r="D60" s="108" t="s">
        <v>25</v>
      </c>
      <c r="E60" s="120">
        <v>9.7</v>
      </c>
      <c r="F60" s="70">
        <v>8.55</v>
      </c>
      <c r="G60" s="70">
        <v>8.95</v>
      </c>
      <c r="H60" s="70">
        <v>11</v>
      </c>
      <c r="I60" s="70">
        <v>8.15</v>
      </c>
      <c r="J60" s="70">
        <v>8.55</v>
      </c>
      <c r="K60" s="117"/>
    </row>
    <row r="61" spans="2:11" ht="17.25" customHeight="1">
      <c r="B61" s="66" t="s">
        <v>321</v>
      </c>
      <c r="C61" s="77" t="s">
        <v>357</v>
      </c>
      <c r="D61" s="108" t="s">
        <v>30</v>
      </c>
      <c r="E61" s="120">
        <v>9.5</v>
      </c>
      <c r="F61" s="70">
        <v>8.1</v>
      </c>
      <c r="G61" s="70">
        <v>8.4</v>
      </c>
      <c r="H61" s="70">
        <v>11.3</v>
      </c>
      <c r="I61" s="70">
        <v>8.6</v>
      </c>
      <c r="J61" s="70">
        <v>8.1</v>
      </c>
      <c r="K61" s="117"/>
    </row>
    <row r="62" spans="2:11" ht="17.25" customHeight="1">
      <c r="B62" s="66" t="s">
        <v>79</v>
      </c>
      <c r="C62" s="109" t="s">
        <v>98</v>
      </c>
      <c r="D62" s="110" t="s">
        <v>25</v>
      </c>
      <c r="E62" s="65">
        <v>10.9</v>
      </c>
      <c r="F62" s="16">
        <v>8.6</v>
      </c>
      <c r="G62" s="16">
        <v>10.45</v>
      </c>
      <c r="H62" s="16">
        <v>11.15</v>
      </c>
      <c r="I62" s="16">
        <v>9.5</v>
      </c>
      <c r="J62" s="16">
        <v>9.3</v>
      </c>
      <c r="K62" s="117"/>
    </row>
    <row r="63" spans="2:11" ht="17.25" customHeight="1">
      <c r="B63" s="118"/>
      <c r="C63" s="59"/>
      <c r="D63" s="60"/>
      <c r="E63" s="25">
        <f aca="true" t="shared" si="7" ref="E63:J63">IF(SUM(E59:E62)&gt;0,LARGE(E59:E62,1)+LARGE(E59:E62,2)+LARGE(E59:E62,3))</f>
        <v>32.599999999999994</v>
      </c>
      <c r="F63" s="25">
        <f t="shared" si="7"/>
        <v>27.05</v>
      </c>
      <c r="G63" s="25">
        <f t="shared" si="7"/>
        <v>29.349999999999998</v>
      </c>
      <c r="H63" s="25">
        <f t="shared" si="7"/>
        <v>34.85</v>
      </c>
      <c r="I63" s="25">
        <f t="shared" si="7"/>
        <v>28.4</v>
      </c>
      <c r="J63" s="25">
        <f t="shared" si="7"/>
        <v>27.8</v>
      </c>
      <c r="K63" s="7">
        <f>SUM(E63:J63)</f>
        <v>180.05</v>
      </c>
    </row>
    <row r="64" spans="1:11" ht="17.25" customHeight="1">
      <c r="A64" s="10"/>
      <c r="B64" s="74"/>
      <c r="C64" s="2"/>
      <c r="E64" s="107"/>
      <c r="F64" s="107"/>
      <c r="G64" s="107"/>
      <c r="H64" s="107"/>
      <c r="I64" s="107"/>
      <c r="J64" s="107"/>
      <c r="K64" s="9"/>
    </row>
    <row r="65" spans="1:11" ht="17.25" customHeight="1">
      <c r="A65" s="14" t="s">
        <v>9</v>
      </c>
      <c r="B65" s="116" t="s">
        <v>117</v>
      </c>
      <c r="C65" s="8"/>
      <c r="D65" s="13"/>
      <c r="K65" s="117"/>
    </row>
    <row r="66" spans="2:11" ht="17.25" customHeight="1">
      <c r="B66" s="66" t="s">
        <v>136</v>
      </c>
      <c r="C66" s="77" t="s">
        <v>103</v>
      </c>
      <c r="D66" s="108" t="s">
        <v>25</v>
      </c>
      <c r="E66" s="120">
        <v>9.6</v>
      </c>
      <c r="F66" s="70">
        <v>7.4</v>
      </c>
      <c r="G66" s="70">
        <v>9.4</v>
      </c>
      <c r="H66" s="70">
        <v>11.35</v>
      </c>
      <c r="I66" s="70">
        <v>10.05</v>
      </c>
      <c r="J66" s="70">
        <v>9.25</v>
      </c>
      <c r="K66" s="117"/>
    </row>
    <row r="67" spans="2:11" ht="17.25" customHeight="1">
      <c r="B67" s="66" t="s">
        <v>135</v>
      </c>
      <c r="C67" s="77" t="s">
        <v>79</v>
      </c>
      <c r="D67" s="108" t="s">
        <v>25</v>
      </c>
      <c r="E67" s="120">
        <v>10.4</v>
      </c>
      <c r="F67" s="70">
        <v>6.6</v>
      </c>
      <c r="G67" s="70">
        <v>9.85</v>
      </c>
      <c r="H67" s="70">
        <v>11.3</v>
      </c>
      <c r="I67" s="70">
        <v>9</v>
      </c>
      <c r="J67" s="70">
        <v>9.05</v>
      </c>
      <c r="K67" s="117"/>
    </row>
    <row r="68" spans="2:11" ht="17.25" customHeight="1">
      <c r="B68" s="66" t="s">
        <v>332</v>
      </c>
      <c r="C68" s="109" t="s">
        <v>96</v>
      </c>
      <c r="D68" s="110" t="s">
        <v>25</v>
      </c>
      <c r="E68" s="120">
        <v>8.25</v>
      </c>
      <c r="F68" s="70">
        <v>6.4</v>
      </c>
      <c r="G68" s="70">
        <v>8.4</v>
      </c>
      <c r="H68" s="70">
        <v>11.1</v>
      </c>
      <c r="I68" s="70">
        <v>7.75</v>
      </c>
      <c r="J68" s="70">
        <v>7.4</v>
      </c>
      <c r="K68" s="117"/>
    </row>
    <row r="69" spans="2:11" ht="17.25" customHeight="1">
      <c r="B69" s="66" t="s">
        <v>331</v>
      </c>
      <c r="C69" s="77" t="s">
        <v>27</v>
      </c>
      <c r="D69" s="108" t="s">
        <v>30</v>
      </c>
      <c r="E69" s="65">
        <v>12.35</v>
      </c>
      <c r="F69" s="16">
        <v>7.9</v>
      </c>
      <c r="G69" s="16">
        <v>10.75</v>
      </c>
      <c r="H69" s="16">
        <v>12.55</v>
      </c>
      <c r="I69" s="16">
        <v>11.7</v>
      </c>
      <c r="J69" s="16">
        <v>10.2</v>
      </c>
      <c r="K69" s="117"/>
    </row>
    <row r="70" spans="2:11" ht="17.25" customHeight="1">
      <c r="B70" s="118"/>
      <c r="C70" s="59"/>
      <c r="D70" s="60"/>
      <c r="E70" s="25">
        <f aca="true" t="shared" si="8" ref="E70:J70">IF(SUM(E66:E69)&gt;0,LARGE(E66:E69,1)+LARGE(E66:E69,2)+LARGE(E66:E69,3))</f>
        <v>32.35</v>
      </c>
      <c r="F70" s="25">
        <f t="shared" si="8"/>
        <v>21.9</v>
      </c>
      <c r="G70" s="25">
        <f t="shared" si="8"/>
        <v>30</v>
      </c>
      <c r="H70" s="25">
        <f t="shared" si="8"/>
        <v>35.2</v>
      </c>
      <c r="I70" s="25">
        <f t="shared" si="8"/>
        <v>30.75</v>
      </c>
      <c r="J70" s="25">
        <f t="shared" si="8"/>
        <v>28.5</v>
      </c>
      <c r="K70" s="7">
        <f>SUM(E70:J70)</f>
        <v>178.7</v>
      </c>
    </row>
    <row r="71" spans="1:11" ht="17.25" customHeight="1">
      <c r="A71" s="10"/>
      <c r="B71" s="122"/>
      <c r="C71" s="74"/>
      <c r="D71" s="75"/>
      <c r="K71" s="117"/>
    </row>
    <row r="72" spans="1:11" ht="17.25" customHeight="1">
      <c r="A72" s="14" t="s">
        <v>10</v>
      </c>
      <c r="B72" s="116" t="s">
        <v>97</v>
      </c>
      <c r="C72" s="74"/>
      <c r="D72" s="75"/>
      <c r="K72" s="117"/>
    </row>
    <row r="73" spans="2:11" ht="17.25" customHeight="1">
      <c r="B73" s="66" t="s">
        <v>334</v>
      </c>
      <c r="C73" s="109" t="s">
        <v>98</v>
      </c>
      <c r="D73" s="110" t="s">
        <v>25</v>
      </c>
      <c r="E73" s="120">
        <v>10.7</v>
      </c>
      <c r="F73" s="70">
        <v>7.6</v>
      </c>
      <c r="G73" s="70">
        <v>9.5</v>
      </c>
      <c r="H73" s="70">
        <v>11.45</v>
      </c>
      <c r="I73" s="70">
        <v>10.05</v>
      </c>
      <c r="J73" s="70">
        <v>8.6</v>
      </c>
      <c r="K73" s="117"/>
    </row>
    <row r="74" spans="2:11" ht="17.25" customHeight="1">
      <c r="B74" s="66" t="s">
        <v>88</v>
      </c>
      <c r="C74" s="109" t="s">
        <v>89</v>
      </c>
      <c r="D74" s="110" t="s">
        <v>90</v>
      </c>
      <c r="E74" s="120">
        <v>11.3</v>
      </c>
      <c r="F74" s="70">
        <v>8.3</v>
      </c>
      <c r="G74" s="70">
        <v>8.8</v>
      </c>
      <c r="H74" s="70">
        <v>11.55</v>
      </c>
      <c r="I74" s="70">
        <v>10.15</v>
      </c>
      <c r="J74" s="70">
        <v>9.2</v>
      </c>
      <c r="K74" s="117"/>
    </row>
    <row r="75" spans="2:11" ht="17.25" customHeight="1">
      <c r="B75" s="66" t="s">
        <v>106</v>
      </c>
      <c r="C75" s="109" t="s">
        <v>73</v>
      </c>
      <c r="D75" s="110" t="s">
        <v>25</v>
      </c>
      <c r="E75" s="65">
        <v>10.9</v>
      </c>
      <c r="F75" s="70">
        <v>7</v>
      </c>
      <c r="G75" s="70">
        <v>9.55</v>
      </c>
      <c r="H75" s="70">
        <v>11.25</v>
      </c>
      <c r="I75" s="70">
        <v>10.45</v>
      </c>
      <c r="J75" s="70">
        <v>8.95</v>
      </c>
      <c r="K75" s="117"/>
    </row>
    <row r="76" spans="2:11" ht="17.25" customHeight="1">
      <c r="B76" s="66" t="s">
        <v>333</v>
      </c>
      <c r="C76" s="109" t="s">
        <v>91</v>
      </c>
      <c r="D76" s="110" t="s">
        <v>25</v>
      </c>
      <c r="E76" s="120">
        <v>10.85</v>
      </c>
      <c r="F76" s="16">
        <v>8.1</v>
      </c>
      <c r="G76" s="16">
        <v>9.9</v>
      </c>
      <c r="H76" s="16">
        <v>11.3</v>
      </c>
      <c r="I76" s="16">
        <v>10.65</v>
      </c>
      <c r="J76" s="16">
        <v>8.95</v>
      </c>
      <c r="K76" s="117"/>
    </row>
    <row r="77" spans="2:11" ht="17.25" customHeight="1">
      <c r="B77" s="118"/>
      <c r="C77" s="72"/>
      <c r="D77" s="73"/>
      <c r="E77" s="25">
        <f aca="true" t="shared" si="9" ref="E77:J77">IF(SUM(E73:E76)&gt;0,LARGE(E73:E76,1)+LARGE(E73:E76,2)+LARGE(E73:E76,3))</f>
        <v>33.050000000000004</v>
      </c>
      <c r="F77" s="25">
        <f t="shared" si="9"/>
        <v>24</v>
      </c>
      <c r="G77" s="25">
        <f t="shared" si="9"/>
        <v>28.950000000000003</v>
      </c>
      <c r="H77" s="25">
        <f t="shared" si="9"/>
        <v>34.3</v>
      </c>
      <c r="I77" s="25">
        <f t="shared" si="9"/>
        <v>31.25</v>
      </c>
      <c r="J77" s="25">
        <f t="shared" si="9"/>
        <v>27.099999999999998</v>
      </c>
      <c r="K77" s="7">
        <f>SUM(E77:J77)</f>
        <v>178.65</v>
      </c>
    </row>
    <row r="78" spans="1:11" ht="17.25" customHeight="1">
      <c r="A78" s="10"/>
      <c r="B78" s="74"/>
      <c r="C78" s="2"/>
      <c r="E78" s="107"/>
      <c r="F78" s="107"/>
      <c r="G78" s="107"/>
      <c r="H78" s="107"/>
      <c r="I78" s="107"/>
      <c r="J78" s="107"/>
      <c r="K78" s="9"/>
    </row>
    <row r="79" spans="1:11" ht="17.25" customHeight="1">
      <c r="A79" s="14" t="s">
        <v>11</v>
      </c>
      <c r="B79" s="116" t="s">
        <v>177</v>
      </c>
      <c r="C79" s="8"/>
      <c r="D79" s="13"/>
      <c r="K79" s="117"/>
    </row>
    <row r="80" spans="2:11" ht="17.25" customHeight="1">
      <c r="B80" s="66" t="s">
        <v>142</v>
      </c>
      <c r="C80" s="77" t="s">
        <v>27</v>
      </c>
      <c r="D80" s="108" t="s">
        <v>30</v>
      </c>
      <c r="E80" s="65">
        <v>10.2</v>
      </c>
      <c r="F80" s="70">
        <v>8.8</v>
      </c>
      <c r="G80" s="70">
        <v>9.2</v>
      </c>
      <c r="H80" s="70">
        <v>11.35</v>
      </c>
      <c r="I80" s="70">
        <v>8.75</v>
      </c>
      <c r="J80" s="70">
        <v>7.9</v>
      </c>
      <c r="K80" s="117"/>
    </row>
    <row r="81" spans="2:11" ht="17.25" customHeight="1">
      <c r="B81" s="66" t="s">
        <v>141</v>
      </c>
      <c r="C81" s="109" t="s">
        <v>19</v>
      </c>
      <c r="D81" s="110" t="s">
        <v>25</v>
      </c>
      <c r="E81" s="120">
        <v>10.2</v>
      </c>
      <c r="F81" s="70">
        <v>8.05</v>
      </c>
      <c r="G81" s="70">
        <v>9.6</v>
      </c>
      <c r="H81" s="70">
        <v>11.6</v>
      </c>
      <c r="I81" s="70">
        <v>9.4</v>
      </c>
      <c r="J81" s="70">
        <v>8.5</v>
      </c>
      <c r="K81" s="117"/>
    </row>
    <row r="82" spans="2:11" ht="15.75">
      <c r="B82" s="66" t="s">
        <v>329</v>
      </c>
      <c r="C82" s="77" t="s">
        <v>74</v>
      </c>
      <c r="D82" s="108" t="s">
        <v>25</v>
      </c>
      <c r="E82" s="120">
        <v>11.4</v>
      </c>
      <c r="F82" s="70">
        <v>8.7</v>
      </c>
      <c r="G82" s="70">
        <v>9.4</v>
      </c>
      <c r="H82" s="70">
        <v>11.5</v>
      </c>
      <c r="I82" s="70">
        <v>10.9</v>
      </c>
      <c r="J82" s="70">
        <v>9.5</v>
      </c>
      <c r="K82" s="117"/>
    </row>
    <row r="83" spans="2:11" ht="15.75">
      <c r="B83" s="66" t="s">
        <v>330</v>
      </c>
      <c r="C83" s="77" t="s">
        <v>32</v>
      </c>
      <c r="D83" s="108" t="s">
        <v>30</v>
      </c>
      <c r="E83" s="120">
        <v>9.2</v>
      </c>
      <c r="F83" s="16">
        <v>6.6</v>
      </c>
      <c r="G83" s="16">
        <v>9.5</v>
      </c>
      <c r="H83" s="16">
        <v>11.75</v>
      </c>
      <c r="I83" s="16">
        <v>9.55</v>
      </c>
      <c r="J83" s="16">
        <v>8.8</v>
      </c>
      <c r="K83" s="117"/>
    </row>
    <row r="84" spans="2:11" ht="18">
      <c r="B84" s="118"/>
      <c r="C84" s="59"/>
      <c r="D84" s="60"/>
      <c r="E84" s="25">
        <f aca="true" t="shared" si="10" ref="E84:J84">IF(SUM(E80:E83)&gt;0,LARGE(E80:E83,1)+LARGE(E80:E83,2)+LARGE(E80:E83,3))</f>
        <v>31.8</v>
      </c>
      <c r="F84" s="25">
        <f t="shared" si="10"/>
        <v>25.55</v>
      </c>
      <c r="G84" s="25">
        <f t="shared" si="10"/>
        <v>28.5</v>
      </c>
      <c r="H84" s="25">
        <f t="shared" si="10"/>
        <v>34.85</v>
      </c>
      <c r="I84" s="25">
        <f t="shared" si="10"/>
        <v>29.85</v>
      </c>
      <c r="J84" s="25">
        <f t="shared" si="10"/>
        <v>26.8</v>
      </c>
      <c r="K84" s="7">
        <f>SUM(E84:J84)</f>
        <v>177.35</v>
      </c>
    </row>
    <row r="85" spans="1:11" ht="12.75" customHeight="1">
      <c r="A85" s="10"/>
      <c r="B85" s="107"/>
      <c r="C85" s="2"/>
      <c r="E85" s="107"/>
      <c r="F85" s="107"/>
      <c r="G85" s="107"/>
      <c r="H85" s="107"/>
      <c r="I85" s="107"/>
      <c r="J85" s="107"/>
      <c r="K85" s="9"/>
    </row>
    <row r="86" spans="1:11" ht="18">
      <c r="A86" s="14" t="s">
        <v>12</v>
      </c>
      <c r="B86" s="22" t="s">
        <v>121</v>
      </c>
      <c r="C86" s="8"/>
      <c r="D86" s="13"/>
      <c r="K86" s="117"/>
    </row>
    <row r="87" spans="2:11" ht="15.75">
      <c r="B87" s="66" t="s">
        <v>335</v>
      </c>
      <c r="C87" s="77" t="s">
        <v>74</v>
      </c>
      <c r="D87" s="108" t="s">
        <v>25</v>
      </c>
      <c r="E87" s="120">
        <v>10.55</v>
      </c>
      <c r="F87" s="70">
        <v>7.7</v>
      </c>
      <c r="G87" s="70">
        <v>7.8</v>
      </c>
      <c r="H87" s="70">
        <v>11.7</v>
      </c>
      <c r="I87" s="70">
        <v>9.3</v>
      </c>
      <c r="J87" s="70">
        <v>7.25</v>
      </c>
      <c r="K87" s="117"/>
    </row>
    <row r="88" spans="2:11" ht="15.75">
      <c r="B88" s="66" t="s">
        <v>336</v>
      </c>
      <c r="C88" s="77" t="s">
        <v>103</v>
      </c>
      <c r="D88" s="108" t="s">
        <v>25</v>
      </c>
      <c r="E88" s="120">
        <v>10.7</v>
      </c>
      <c r="F88" s="70">
        <v>7.4</v>
      </c>
      <c r="G88" s="70">
        <v>8.95</v>
      </c>
      <c r="H88" s="70">
        <v>11.05</v>
      </c>
      <c r="I88" s="70">
        <v>9.75</v>
      </c>
      <c r="J88" s="70">
        <v>7.95</v>
      </c>
      <c r="K88" s="117"/>
    </row>
    <row r="89" spans="2:11" ht="15.75">
      <c r="B89" s="66" t="s">
        <v>337</v>
      </c>
      <c r="C89" s="109" t="s">
        <v>113</v>
      </c>
      <c r="D89" s="110" t="s">
        <v>30</v>
      </c>
      <c r="E89" s="120">
        <v>10.65</v>
      </c>
      <c r="F89" s="70">
        <v>8.3</v>
      </c>
      <c r="G89" s="70">
        <v>9.75</v>
      </c>
      <c r="H89" s="70">
        <v>11.1</v>
      </c>
      <c r="I89" s="70">
        <v>10.05</v>
      </c>
      <c r="J89" s="70">
        <v>9.45</v>
      </c>
      <c r="K89" s="117"/>
    </row>
    <row r="90" spans="2:11" ht="15.75">
      <c r="B90" s="66" t="s">
        <v>338</v>
      </c>
      <c r="C90" s="109" t="s">
        <v>339</v>
      </c>
      <c r="D90" s="110" t="s">
        <v>25</v>
      </c>
      <c r="E90" s="120">
        <v>10.65</v>
      </c>
      <c r="F90" s="70">
        <v>8.6</v>
      </c>
      <c r="G90" s="70">
        <v>9.95</v>
      </c>
      <c r="H90" s="70">
        <v>11.5</v>
      </c>
      <c r="I90" s="70">
        <v>10.85</v>
      </c>
      <c r="J90" s="70">
        <v>8.25</v>
      </c>
      <c r="K90" s="117"/>
    </row>
    <row r="91" spans="2:11" ht="18">
      <c r="B91" s="3"/>
      <c r="C91" s="59"/>
      <c r="D91" s="60"/>
      <c r="E91" s="25">
        <f aca="true" t="shared" si="11" ref="E91:J91">IF(SUM(E87:E90)&gt;0,LARGE(E87:E90,1)+LARGE(E87:E90,2)+LARGE(E87:E90,3))</f>
        <v>32</v>
      </c>
      <c r="F91" s="25">
        <f t="shared" si="11"/>
        <v>24.599999999999998</v>
      </c>
      <c r="G91" s="25">
        <f t="shared" si="11"/>
        <v>28.65</v>
      </c>
      <c r="H91" s="25">
        <f t="shared" si="11"/>
        <v>34.3</v>
      </c>
      <c r="I91" s="25">
        <f t="shared" si="11"/>
        <v>30.65</v>
      </c>
      <c r="J91" s="25">
        <f t="shared" si="11"/>
        <v>25.65</v>
      </c>
      <c r="K91" s="7">
        <f>SUM(E91:J91)</f>
        <v>175.85</v>
      </c>
    </row>
    <row r="92" spans="1:11" ht="18" customHeight="1">
      <c r="A92" s="10"/>
      <c r="B92" s="74"/>
      <c r="C92" s="2"/>
      <c r="E92" s="107"/>
      <c r="F92" s="107"/>
      <c r="G92" s="107"/>
      <c r="H92" s="107"/>
      <c r="I92" s="107"/>
      <c r="J92" s="107"/>
      <c r="K92" s="9"/>
    </row>
    <row r="93" spans="1:11" ht="18">
      <c r="A93" s="14" t="s">
        <v>13</v>
      </c>
      <c r="B93" s="116" t="s">
        <v>325</v>
      </c>
      <c r="C93" s="8"/>
      <c r="D93" s="13"/>
      <c r="K93" s="117"/>
    </row>
    <row r="94" spans="2:11" ht="15.75">
      <c r="B94" s="66" t="s">
        <v>278</v>
      </c>
      <c r="C94" s="77" t="s">
        <v>35</v>
      </c>
      <c r="D94" s="108" t="s">
        <v>30</v>
      </c>
      <c r="E94" s="120">
        <v>10.45</v>
      </c>
      <c r="F94" s="70">
        <v>7.3</v>
      </c>
      <c r="G94" s="70">
        <v>9.05</v>
      </c>
      <c r="H94" s="70">
        <v>11.35</v>
      </c>
      <c r="I94" s="70">
        <v>8.65</v>
      </c>
      <c r="J94" s="70">
        <v>8</v>
      </c>
      <c r="K94" s="117"/>
    </row>
    <row r="95" spans="2:11" ht="15.75">
      <c r="B95" s="66" t="s">
        <v>349</v>
      </c>
      <c r="C95" s="77" t="s">
        <v>20</v>
      </c>
      <c r="D95" s="108" t="s">
        <v>30</v>
      </c>
      <c r="E95" s="120">
        <v>11.3</v>
      </c>
      <c r="F95" s="70">
        <v>7.8</v>
      </c>
      <c r="G95" s="70">
        <v>10.05</v>
      </c>
      <c r="H95" s="70">
        <v>11.8</v>
      </c>
      <c r="I95" s="70">
        <v>10.75</v>
      </c>
      <c r="J95" s="70">
        <v>9.85</v>
      </c>
      <c r="K95" s="117"/>
    </row>
    <row r="96" spans="2:11" ht="15.75">
      <c r="B96" s="66" t="s">
        <v>350</v>
      </c>
      <c r="C96" s="77" t="s">
        <v>20</v>
      </c>
      <c r="D96" s="108" t="s">
        <v>25</v>
      </c>
      <c r="E96" s="120">
        <v>10.2</v>
      </c>
      <c r="F96" s="70">
        <v>6.6</v>
      </c>
      <c r="G96" s="70">
        <v>8.6</v>
      </c>
      <c r="H96" s="70">
        <v>11.6</v>
      </c>
      <c r="I96" s="70">
        <v>7.85</v>
      </c>
      <c r="J96" s="70">
        <v>7.55</v>
      </c>
      <c r="K96" s="117"/>
    </row>
    <row r="97" spans="2:11" ht="15.75">
      <c r="B97" s="66"/>
      <c r="C97" s="109"/>
      <c r="D97" s="121"/>
      <c r="E97" s="65"/>
      <c r="F97" s="16"/>
      <c r="G97" s="16"/>
      <c r="H97" s="16"/>
      <c r="I97" s="16"/>
      <c r="J97" s="16"/>
      <c r="K97" s="117"/>
    </row>
    <row r="98" spans="2:11" ht="18">
      <c r="B98" s="118"/>
      <c r="C98" s="59"/>
      <c r="D98" s="60"/>
      <c r="E98" s="25">
        <f aca="true" t="shared" si="12" ref="E98:J98">IF(SUM(E94:E97)&gt;0,LARGE(E94:E97,1)+LARGE(E94:E97,2)+LARGE(E94:E97,3))</f>
        <v>31.95</v>
      </c>
      <c r="F98" s="25">
        <f t="shared" si="12"/>
        <v>21.7</v>
      </c>
      <c r="G98" s="25">
        <f t="shared" si="12"/>
        <v>27.700000000000003</v>
      </c>
      <c r="H98" s="25">
        <f t="shared" si="12"/>
        <v>34.75</v>
      </c>
      <c r="I98" s="25">
        <f t="shared" si="12"/>
        <v>27.25</v>
      </c>
      <c r="J98" s="25">
        <f t="shared" si="12"/>
        <v>25.400000000000002</v>
      </c>
      <c r="K98" s="7">
        <f>SUM(E98:J98)</f>
        <v>168.75</v>
      </c>
    </row>
    <row r="99" spans="1:11" ht="15" customHeight="1">
      <c r="A99" s="10"/>
      <c r="B99" s="74"/>
      <c r="C99" s="2"/>
      <c r="E99" s="107"/>
      <c r="F99" s="107"/>
      <c r="G99" s="107"/>
      <c r="H99" s="107"/>
      <c r="I99" s="107"/>
      <c r="J99" s="107"/>
      <c r="K99" s="9"/>
    </row>
    <row r="100" spans="1:11" ht="18">
      <c r="A100" s="14" t="s">
        <v>39</v>
      </c>
      <c r="B100" s="116" t="s">
        <v>61</v>
      </c>
      <c r="C100" s="8"/>
      <c r="D100" s="13"/>
      <c r="K100" s="117"/>
    </row>
    <row r="101" spans="2:11" ht="15.75">
      <c r="B101" s="66" t="s">
        <v>138</v>
      </c>
      <c r="C101" s="109" t="s">
        <v>134</v>
      </c>
      <c r="D101" s="121" t="s">
        <v>25</v>
      </c>
      <c r="E101" s="120">
        <v>10</v>
      </c>
      <c r="F101" s="70">
        <v>7.2</v>
      </c>
      <c r="G101" s="70">
        <v>8.1</v>
      </c>
      <c r="H101" s="70">
        <v>11.7</v>
      </c>
      <c r="I101" s="70">
        <v>8.7</v>
      </c>
      <c r="J101" s="70">
        <v>8</v>
      </c>
      <c r="K101" s="117"/>
    </row>
    <row r="102" spans="2:11" ht="15.75">
      <c r="B102" s="66" t="s">
        <v>63</v>
      </c>
      <c r="C102" s="77" t="s">
        <v>31</v>
      </c>
      <c r="D102" s="108" t="s">
        <v>25</v>
      </c>
      <c r="E102" s="120">
        <v>9.5</v>
      </c>
      <c r="F102" s="70">
        <v>7.3</v>
      </c>
      <c r="G102" s="70">
        <v>9</v>
      </c>
      <c r="H102" s="70">
        <v>11.4</v>
      </c>
      <c r="I102" s="70">
        <v>7.6</v>
      </c>
      <c r="J102" s="70">
        <v>8.1</v>
      </c>
      <c r="K102" s="117"/>
    </row>
    <row r="103" spans="2:11" ht="15.75">
      <c r="B103" s="66" t="s">
        <v>63</v>
      </c>
      <c r="C103" s="77" t="s">
        <v>64</v>
      </c>
      <c r="D103" s="108" t="s">
        <v>25</v>
      </c>
      <c r="E103" s="120">
        <v>10.6</v>
      </c>
      <c r="F103" s="70">
        <v>7.7</v>
      </c>
      <c r="G103" s="70">
        <v>9.6</v>
      </c>
      <c r="H103" s="70">
        <v>11.4</v>
      </c>
      <c r="I103" s="70">
        <v>8.4</v>
      </c>
      <c r="J103" s="70">
        <v>8.5</v>
      </c>
      <c r="K103" s="117"/>
    </row>
    <row r="104" spans="2:11" ht="15.75">
      <c r="B104" s="66"/>
      <c r="C104" s="109"/>
      <c r="D104" s="110"/>
      <c r="E104" s="65"/>
      <c r="F104" s="16"/>
      <c r="G104" s="16"/>
      <c r="H104" s="16"/>
      <c r="I104" s="16"/>
      <c r="J104" s="16"/>
      <c r="K104" s="117"/>
    </row>
    <row r="105" spans="2:11" ht="18">
      <c r="B105" s="118"/>
      <c r="C105" s="59"/>
      <c r="D105" s="60"/>
      <c r="E105" s="25">
        <f aca="true" t="shared" si="13" ref="E105:J105">IF(SUM(E101:E104)&gt;0,LARGE(E101:E104,1)+LARGE(E101:E104,2)+LARGE(E101:E104,3))</f>
        <v>30.1</v>
      </c>
      <c r="F105" s="25">
        <f t="shared" si="13"/>
        <v>22.2</v>
      </c>
      <c r="G105" s="25">
        <f t="shared" si="13"/>
        <v>26.700000000000003</v>
      </c>
      <c r="H105" s="25">
        <f t="shared" si="13"/>
        <v>34.5</v>
      </c>
      <c r="I105" s="25">
        <f t="shared" si="13"/>
        <v>24.700000000000003</v>
      </c>
      <c r="J105" s="25">
        <f t="shared" si="13"/>
        <v>24.6</v>
      </c>
      <c r="K105" s="7">
        <f>SUM(E105:J105)</f>
        <v>162.79999999999998</v>
      </c>
    </row>
    <row r="106" spans="1:11" ht="33">
      <c r="A106" s="10"/>
      <c r="B106" s="74"/>
      <c r="C106" s="100"/>
      <c r="D106" s="100"/>
      <c r="E106" s="107"/>
      <c r="F106" s="107"/>
      <c r="G106" s="107"/>
      <c r="H106" s="107"/>
      <c r="I106" s="107"/>
      <c r="J106" s="107"/>
      <c r="K106" s="9"/>
    </row>
    <row r="107" spans="1:11" ht="18">
      <c r="A107" s="14" t="s">
        <v>40</v>
      </c>
      <c r="B107" s="116" t="s">
        <v>351</v>
      </c>
      <c r="C107" s="74"/>
      <c r="D107" s="75"/>
      <c r="K107" s="117"/>
    </row>
    <row r="108" spans="2:11" ht="15.75">
      <c r="B108" s="66" t="s">
        <v>66</v>
      </c>
      <c r="C108" s="109" t="s">
        <v>68</v>
      </c>
      <c r="D108" s="110" t="s">
        <v>30</v>
      </c>
      <c r="E108" s="120">
        <v>9.2</v>
      </c>
      <c r="F108" s="70">
        <v>8</v>
      </c>
      <c r="G108" s="70">
        <v>8.15</v>
      </c>
      <c r="H108" s="70">
        <v>11.5</v>
      </c>
      <c r="I108" s="70">
        <v>8.85</v>
      </c>
      <c r="J108" s="70">
        <v>8.15</v>
      </c>
      <c r="K108" s="117"/>
    </row>
    <row r="109" spans="2:11" ht="15.75">
      <c r="B109" s="66" t="s">
        <v>75</v>
      </c>
      <c r="C109" s="109" t="s">
        <v>66</v>
      </c>
      <c r="D109" s="110" t="s">
        <v>25</v>
      </c>
      <c r="E109" s="120">
        <v>9.2</v>
      </c>
      <c r="F109" s="70">
        <v>7.6</v>
      </c>
      <c r="G109" s="70">
        <v>9.5</v>
      </c>
      <c r="H109" s="70">
        <v>11.3</v>
      </c>
      <c r="I109" s="70">
        <v>8.35</v>
      </c>
      <c r="J109" s="70">
        <v>7.85</v>
      </c>
      <c r="K109" s="117"/>
    </row>
    <row r="110" spans="2:11" ht="15.75">
      <c r="B110" s="66" t="s">
        <v>352</v>
      </c>
      <c r="C110" s="109" t="s">
        <v>35</v>
      </c>
      <c r="D110" s="110" t="s">
        <v>25</v>
      </c>
      <c r="E110" s="120">
        <v>9.65</v>
      </c>
      <c r="F110" s="70">
        <v>7.8</v>
      </c>
      <c r="G110" s="70">
        <v>9.55</v>
      </c>
      <c r="H110" s="70">
        <v>11.55</v>
      </c>
      <c r="I110" s="70">
        <v>8.45</v>
      </c>
      <c r="J110" s="70">
        <v>6.55</v>
      </c>
      <c r="K110" s="117"/>
    </row>
    <row r="111" spans="2:11" ht="15.75">
      <c r="B111" s="66" t="s">
        <v>353</v>
      </c>
      <c r="C111" s="109" t="s">
        <v>354</v>
      </c>
      <c r="D111" s="110" t="s">
        <v>30</v>
      </c>
      <c r="E111" s="65">
        <v>9.5</v>
      </c>
      <c r="F111" s="16">
        <v>8.1</v>
      </c>
      <c r="G111" s="16">
        <v>8.2</v>
      </c>
      <c r="H111" s="16">
        <v>10.55</v>
      </c>
      <c r="I111" s="16">
        <v>7</v>
      </c>
      <c r="J111" s="16">
        <v>6.65</v>
      </c>
      <c r="K111" s="117"/>
    </row>
    <row r="112" spans="2:11" ht="18">
      <c r="B112" s="118"/>
      <c r="C112" s="59"/>
      <c r="D112" s="60"/>
      <c r="E112" s="25">
        <f aca="true" t="shared" si="14" ref="E112:J112">IF(SUM(E108:E111)&gt;0,LARGE(E108:E111,1)+LARGE(E108:E111,2)+LARGE(E108:E111,3))</f>
        <v>28.349999999999998</v>
      </c>
      <c r="F112" s="25">
        <f t="shared" si="14"/>
        <v>23.900000000000002</v>
      </c>
      <c r="G112" s="25">
        <f t="shared" si="14"/>
        <v>27.25</v>
      </c>
      <c r="H112" s="25">
        <f t="shared" si="14"/>
        <v>34.35</v>
      </c>
      <c r="I112" s="25">
        <f t="shared" si="14"/>
        <v>25.65</v>
      </c>
      <c r="J112" s="25">
        <f t="shared" si="14"/>
        <v>22.65</v>
      </c>
      <c r="K112" s="7">
        <f>SUM(E112:J112)</f>
        <v>162.15</v>
      </c>
    </row>
    <row r="113" spans="1:11" ht="33">
      <c r="A113" s="10"/>
      <c r="B113" s="74"/>
      <c r="C113" s="2"/>
      <c r="E113" s="107"/>
      <c r="F113" s="107"/>
      <c r="G113" s="107"/>
      <c r="H113" s="107"/>
      <c r="I113" s="107"/>
      <c r="J113" s="107"/>
      <c r="K113" s="9"/>
    </row>
  </sheetData>
  <sheetProtection/>
  <mergeCells count="3">
    <mergeCell ref="A1:K1"/>
    <mergeCell ref="A3:K3"/>
    <mergeCell ref="A5:K5"/>
  </mergeCells>
  <printOptions/>
  <pageMargins left="0.54" right="0.16" top="0.3" bottom="0.18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70"/>
  <sheetViews>
    <sheetView zoomScalePageLayoutView="0" workbookViewId="0" topLeftCell="A16">
      <selection activeCell="E36" sqref="E36"/>
    </sheetView>
  </sheetViews>
  <sheetFormatPr defaultColWidth="9.00390625" defaultRowHeight="12.75"/>
  <cols>
    <col min="1" max="1" width="2.625" style="13" customWidth="1"/>
    <col min="2" max="2" width="12.75390625" style="8" customWidth="1"/>
    <col min="3" max="3" width="6.875" style="29" customWidth="1"/>
    <col min="4" max="4" width="2.375" style="29" customWidth="1"/>
    <col min="5" max="5" width="16.00390625" style="42" customWidth="1"/>
    <col min="6" max="6" width="4.875" style="12" customWidth="1"/>
    <col min="7" max="7" width="4.875" style="13" customWidth="1"/>
    <col min="8" max="8" width="1.875" style="30" customWidth="1"/>
    <col min="9" max="9" width="5.75390625" style="13" customWidth="1"/>
    <col min="10" max="10" width="4.625" style="15" customWidth="1"/>
    <col min="11" max="11" width="4.375" style="13" customWidth="1"/>
    <col min="12" max="12" width="0.6171875" style="30" hidden="1" customWidth="1"/>
    <col min="13" max="13" width="5.75390625" style="13" customWidth="1"/>
    <col min="14" max="14" width="4.875" style="15" customWidth="1"/>
    <col min="15" max="15" width="4.875" style="13" customWidth="1"/>
    <col min="16" max="16" width="0.6171875" style="30" hidden="1" customWidth="1"/>
    <col min="17" max="17" width="5.75390625" style="13" customWidth="1"/>
    <col min="18" max="18" width="4.875" style="15" customWidth="1"/>
    <col min="19" max="19" width="4.875" style="2" customWidth="1"/>
    <col min="20" max="20" width="1.875" style="29" customWidth="1"/>
    <col min="21" max="21" width="5.75390625" style="1" customWidth="1"/>
    <col min="22" max="23" width="4.875" style="1" customWidth="1"/>
    <col min="24" max="24" width="1.625" style="29" hidden="1" customWidth="1"/>
    <col min="25" max="25" width="5.75390625" style="1" customWidth="1"/>
    <col min="26" max="26" width="4.375" style="1" customWidth="1"/>
    <col min="27" max="27" width="4.625" style="1" customWidth="1"/>
    <col min="28" max="28" width="2.125" style="29" hidden="1" customWidth="1"/>
    <col min="29" max="29" width="5.75390625" style="1" customWidth="1"/>
    <col min="30" max="30" width="7.00390625" style="1" customWidth="1"/>
    <col min="31" max="16384" width="9.125" style="1" customWidth="1"/>
  </cols>
  <sheetData>
    <row r="1" spans="1:30" ht="27" customHeight="1">
      <c r="A1" s="200" t="s">
        <v>107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0"/>
      <c r="Z1" s="200"/>
      <c r="AA1" s="200"/>
      <c r="AB1" s="200"/>
      <c r="AC1" s="200"/>
      <c r="AD1" s="200"/>
    </row>
    <row r="2" spans="1:30" ht="6.75" customHeight="1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  <c r="V2" s="106"/>
      <c r="W2" s="106"/>
      <c r="X2" s="106"/>
      <c r="Y2" s="106"/>
      <c r="Z2" s="106"/>
      <c r="AA2" s="106"/>
      <c r="AB2" s="106"/>
      <c r="AC2" s="106"/>
      <c r="AD2" s="106"/>
    </row>
    <row r="3" spans="1:30" ht="18" customHeight="1">
      <c r="A3" s="204" t="s">
        <v>283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</row>
    <row r="4" spans="1:19" ht="6.75" customHeight="1">
      <c r="A4" s="14"/>
      <c r="B4" s="13"/>
      <c r="C4" s="30"/>
      <c r="D4" s="30"/>
      <c r="F4" s="14"/>
      <c r="G4" s="14"/>
      <c r="I4" s="14"/>
      <c r="J4" s="14"/>
      <c r="K4" s="14"/>
      <c r="M4" s="1"/>
      <c r="N4" s="1"/>
      <c r="O4" s="1"/>
      <c r="P4" s="29"/>
      <c r="Q4" s="1"/>
      <c r="R4" s="1"/>
      <c r="S4" s="1"/>
    </row>
    <row r="5" spans="1:30" ht="17.25" customHeight="1">
      <c r="A5" s="198" t="s">
        <v>178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</row>
    <row r="6" spans="1:28" s="107" customFormat="1" ht="12.75" customHeight="1" thickBot="1">
      <c r="A6" s="13"/>
      <c r="B6" s="8"/>
      <c r="C6" s="28"/>
      <c r="D6" s="29"/>
      <c r="E6" s="42"/>
      <c r="F6" s="12"/>
      <c r="G6" s="13"/>
      <c r="H6" s="30"/>
      <c r="I6" s="13"/>
      <c r="J6" s="15"/>
      <c r="K6" s="13"/>
      <c r="L6" s="30"/>
      <c r="M6" s="13"/>
      <c r="N6" s="15"/>
      <c r="O6" s="13"/>
      <c r="P6" s="30"/>
      <c r="Q6" s="13"/>
      <c r="R6" s="15"/>
      <c r="S6" s="9"/>
      <c r="T6" s="31"/>
      <c r="X6" s="31"/>
      <c r="AB6" s="31"/>
    </row>
    <row r="7" spans="1:30" s="19" customFormat="1" ht="40.5" customHeight="1">
      <c r="A7" s="24" t="s">
        <v>14</v>
      </c>
      <c r="B7" s="33" t="s">
        <v>15</v>
      </c>
      <c r="C7" s="32" t="s">
        <v>16</v>
      </c>
      <c r="D7" s="32"/>
      <c r="E7" s="43"/>
      <c r="F7" s="201"/>
      <c r="G7" s="202"/>
      <c r="H7" s="202"/>
      <c r="I7" s="203"/>
      <c r="J7" s="201"/>
      <c r="K7" s="202"/>
      <c r="L7" s="202"/>
      <c r="M7" s="203"/>
      <c r="N7" s="201"/>
      <c r="O7" s="202"/>
      <c r="P7" s="202"/>
      <c r="Q7" s="203"/>
      <c r="R7" s="201"/>
      <c r="S7" s="202"/>
      <c r="T7" s="202"/>
      <c r="U7" s="203"/>
      <c r="V7" s="201"/>
      <c r="W7" s="202"/>
      <c r="X7" s="202"/>
      <c r="Y7" s="203"/>
      <c r="Z7" s="201"/>
      <c r="AA7" s="202"/>
      <c r="AB7" s="202"/>
      <c r="AC7" s="203"/>
      <c r="AD7" s="18" t="s">
        <v>0</v>
      </c>
    </row>
    <row r="8" spans="1:30" s="20" customFormat="1" ht="19.5" customHeight="1" thickBot="1">
      <c r="A8" s="36"/>
      <c r="B8" s="34"/>
      <c r="C8" s="35"/>
      <c r="D8" s="35"/>
      <c r="E8" s="44"/>
      <c r="F8" s="37" t="s">
        <v>104</v>
      </c>
      <c r="G8" s="38" t="s">
        <v>176</v>
      </c>
      <c r="H8" s="39"/>
      <c r="I8" s="40" t="s">
        <v>0</v>
      </c>
      <c r="J8" s="37" t="s">
        <v>104</v>
      </c>
      <c r="K8" s="38" t="s">
        <v>176</v>
      </c>
      <c r="L8" s="39"/>
      <c r="M8" s="40" t="s">
        <v>0</v>
      </c>
      <c r="N8" s="37" t="s">
        <v>104</v>
      </c>
      <c r="O8" s="38" t="s">
        <v>176</v>
      </c>
      <c r="P8" s="39"/>
      <c r="Q8" s="40" t="s">
        <v>0</v>
      </c>
      <c r="R8" s="37" t="s">
        <v>104</v>
      </c>
      <c r="S8" s="38" t="s">
        <v>176</v>
      </c>
      <c r="T8" s="39"/>
      <c r="U8" s="40" t="s">
        <v>0</v>
      </c>
      <c r="V8" s="37" t="s">
        <v>104</v>
      </c>
      <c r="W8" s="38" t="s">
        <v>176</v>
      </c>
      <c r="X8" s="39"/>
      <c r="Y8" s="40" t="s">
        <v>0</v>
      </c>
      <c r="Z8" s="37" t="s">
        <v>104</v>
      </c>
      <c r="AA8" s="38" t="s">
        <v>176</v>
      </c>
      <c r="AB8" s="39"/>
      <c r="AC8" s="40" t="s">
        <v>0</v>
      </c>
      <c r="AD8" s="23"/>
    </row>
    <row r="9" spans="1:30" s="21" customFormat="1" ht="18" customHeight="1">
      <c r="A9" s="45" t="s">
        <v>1</v>
      </c>
      <c r="B9" s="177" t="s">
        <v>148</v>
      </c>
      <c r="C9" s="61" t="s">
        <v>35</v>
      </c>
      <c r="D9" s="179" t="s">
        <v>25</v>
      </c>
      <c r="E9" s="173" t="s">
        <v>112</v>
      </c>
      <c r="F9" s="57">
        <v>4.2</v>
      </c>
      <c r="G9" s="46">
        <v>8.85</v>
      </c>
      <c r="H9" s="47"/>
      <c r="I9" s="49">
        <f aca="true" t="shared" si="0" ref="I9:I40">F9+G9-H9</f>
        <v>13.05</v>
      </c>
      <c r="J9" s="53">
        <v>1.4</v>
      </c>
      <c r="K9" s="46">
        <v>8.75</v>
      </c>
      <c r="L9" s="47"/>
      <c r="M9" s="54">
        <f aca="true" t="shared" si="1" ref="M9:M40">J9+K9-L9</f>
        <v>10.15</v>
      </c>
      <c r="N9" s="57">
        <v>2.1</v>
      </c>
      <c r="O9" s="46">
        <v>8.95</v>
      </c>
      <c r="P9" s="47"/>
      <c r="Q9" s="49">
        <f aca="true" t="shared" si="2" ref="Q9:Q40">N9+O9-P9</f>
        <v>11.049999999999999</v>
      </c>
      <c r="R9" s="53">
        <v>4</v>
      </c>
      <c r="S9" s="46">
        <v>9.1</v>
      </c>
      <c r="T9" s="47"/>
      <c r="U9" s="54">
        <f aca="true" t="shared" si="3" ref="U9:U40">R9+S9-T9</f>
        <v>13.1</v>
      </c>
      <c r="V9" s="57">
        <v>3.4</v>
      </c>
      <c r="W9" s="46">
        <v>9.1</v>
      </c>
      <c r="X9" s="47"/>
      <c r="Y9" s="49">
        <f aca="true" t="shared" si="4" ref="Y9:Y40">V9+W9-X9</f>
        <v>12.5</v>
      </c>
      <c r="Z9" s="53">
        <v>1.9</v>
      </c>
      <c r="AA9" s="46">
        <v>9.25</v>
      </c>
      <c r="AB9" s="47"/>
      <c r="AC9" s="54">
        <f aca="true" t="shared" si="5" ref="AC9:AC40">Z9+AA9-AB9</f>
        <v>11.15</v>
      </c>
      <c r="AD9" s="51">
        <f aca="true" t="shared" si="6" ref="AD9:AD40">I9+M9+Q9+U9+Y9+AC9</f>
        <v>71</v>
      </c>
    </row>
    <row r="10" spans="1:30" s="21" customFormat="1" ht="18" customHeight="1">
      <c r="A10" s="48" t="s">
        <v>2</v>
      </c>
      <c r="B10" s="64" t="s">
        <v>147</v>
      </c>
      <c r="C10" s="62" t="s">
        <v>17</v>
      </c>
      <c r="D10" s="171" t="s">
        <v>30</v>
      </c>
      <c r="E10" s="62" t="s">
        <v>81</v>
      </c>
      <c r="F10" s="58">
        <v>3.8</v>
      </c>
      <c r="G10" s="26">
        <v>9.1</v>
      </c>
      <c r="H10" s="41"/>
      <c r="I10" s="50">
        <f t="shared" si="0"/>
        <v>12.899999999999999</v>
      </c>
      <c r="J10" s="55">
        <v>1.3</v>
      </c>
      <c r="K10" s="26">
        <v>8.6</v>
      </c>
      <c r="L10" s="41"/>
      <c r="M10" s="56">
        <f t="shared" si="1"/>
        <v>9.9</v>
      </c>
      <c r="N10" s="58">
        <v>2.1</v>
      </c>
      <c r="O10" s="26">
        <v>9.3</v>
      </c>
      <c r="P10" s="41"/>
      <c r="Q10" s="50">
        <f t="shared" si="2"/>
        <v>11.4</v>
      </c>
      <c r="R10" s="55">
        <v>3</v>
      </c>
      <c r="S10" s="26">
        <v>9.75</v>
      </c>
      <c r="T10" s="41"/>
      <c r="U10" s="56">
        <f t="shared" si="3"/>
        <v>12.75</v>
      </c>
      <c r="V10" s="58">
        <v>3.2</v>
      </c>
      <c r="W10" s="26">
        <v>9.3</v>
      </c>
      <c r="X10" s="41"/>
      <c r="Y10" s="50">
        <f t="shared" si="4"/>
        <v>12.5</v>
      </c>
      <c r="Z10" s="55">
        <v>1.9</v>
      </c>
      <c r="AA10" s="26">
        <v>9.4</v>
      </c>
      <c r="AB10" s="41"/>
      <c r="AC10" s="56">
        <f t="shared" si="5"/>
        <v>11.3</v>
      </c>
      <c r="AD10" s="52">
        <f t="shared" si="6"/>
        <v>70.75</v>
      </c>
    </row>
    <row r="11" spans="1:30" s="21" customFormat="1" ht="18" customHeight="1">
      <c r="A11" s="48" t="s">
        <v>3</v>
      </c>
      <c r="B11" s="64" t="s">
        <v>127</v>
      </c>
      <c r="C11" s="92" t="s">
        <v>37</v>
      </c>
      <c r="D11" s="170" t="s">
        <v>30</v>
      </c>
      <c r="E11" s="174" t="s">
        <v>128</v>
      </c>
      <c r="F11" s="58">
        <v>3.9</v>
      </c>
      <c r="G11" s="26">
        <v>9.1</v>
      </c>
      <c r="H11" s="41"/>
      <c r="I11" s="50">
        <f t="shared" si="0"/>
        <v>13</v>
      </c>
      <c r="J11" s="55">
        <v>1.4</v>
      </c>
      <c r="K11" s="26">
        <v>8.3</v>
      </c>
      <c r="L11" s="41"/>
      <c r="M11" s="56">
        <f t="shared" si="1"/>
        <v>9.700000000000001</v>
      </c>
      <c r="N11" s="58">
        <v>2.4</v>
      </c>
      <c r="O11" s="26">
        <v>8.25</v>
      </c>
      <c r="P11" s="41"/>
      <c r="Q11" s="50">
        <f t="shared" si="2"/>
        <v>10.65</v>
      </c>
      <c r="R11" s="55">
        <v>3.8</v>
      </c>
      <c r="S11" s="26">
        <v>8.9</v>
      </c>
      <c r="T11" s="41"/>
      <c r="U11" s="56">
        <f t="shared" si="3"/>
        <v>12.7</v>
      </c>
      <c r="V11" s="58">
        <v>3.4</v>
      </c>
      <c r="W11" s="26">
        <v>9.5</v>
      </c>
      <c r="X11" s="41"/>
      <c r="Y11" s="50">
        <f t="shared" si="4"/>
        <v>12.9</v>
      </c>
      <c r="Z11" s="55">
        <v>2.2</v>
      </c>
      <c r="AA11" s="26">
        <v>9.1</v>
      </c>
      <c r="AB11" s="41"/>
      <c r="AC11" s="56">
        <f t="shared" si="5"/>
        <v>11.3</v>
      </c>
      <c r="AD11" s="52">
        <f t="shared" si="6"/>
        <v>70.25</v>
      </c>
    </row>
    <row r="12" spans="1:30" s="21" customFormat="1" ht="18" customHeight="1">
      <c r="A12" s="48" t="s">
        <v>4</v>
      </c>
      <c r="B12" s="64" t="s">
        <v>102</v>
      </c>
      <c r="C12" s="92" t="s">
        <v>103</v>
      </c>
      <c r="D12" s="170" t="s">
        <v>90</v>
      </c>
      <c r="E12" s="174" t="s">
        <v>81</v>
      </c>
      <c r="F12" s="58">
        <v>3.4</v>
      </c>
      <c r="G12" s="26">
        <v>8.8</v>
      </c>
      <c r="H12" s="41"/>
      <c r="I12" s="50">
        <f t="shared" si="0"/>
        <v>12.200000000000001</v>
      </c>
      <c r="J12" s="55">
        <v>1.2</v>
      </c>
      <c r="K12" s="26">
        <v>8.1</v>
      </c>
      <c r="L12" s="41"/>
      <c r="M12" s="56">
        <f t="shared" si="1"/>
        <v>9.299999999999999</v>
      </c>
      <c r="N12" s="58">
        <v>2.1</v>
      </c>
      <c r="O12" s="26">
        <v>8.95</v>
      </c>
      <c r="P12" s="41"/>
      <c r="Q12" s="50">
        <f t="shared" si="2"/>
        <v>11.049999999999999</v>
      </c>
      <c r="R12" s="55">
        <v>3</v>
      </c>
      <c r="S12" s="26">
        <v>9.15</v>
      </c>
      <c r="T12" s="41"/>
      <c r="U12" s="56">
        <f t="shared" si="3"/>
        <v>12.15</v>
      </c>
      <c r="V12" s="58">
        <v>2.7</v>
      </c>
      <c r="W12" s="26">
        <v>9.25</v>
      </c>
      <c r="X12" s="41"/>
      <c r="Y12" s="50">
        <f t="shared" si="4"/>
        <v>11.95</v>
      </c>
      <c r="Z12" s="55">
        <v>1.4</v>
      </c>
      <c r="AA12" s="26">
        <v>8.85</v>
      </c>
      <c r="AB12" s="41"/>
      <c r="AC12" s="56">
        <f t="shared" si="5"/>
        <v>10.25</v>
      </c>
      <c r="AD12" s="52">
        <f t="shared" si="6"/>
        <v>66.89999999999999</v>
      </c>
    </row>
    <row r="13" spans="1:30" s="21" customFormat="1" ht="18" customHeight="1">
      <c r="A13" s="48" t="s">
        <v>5</v>
      </c>
      <c r="B13" s="64" t="s">
        <v>149</v>
      </c>
      <c r="C13" s="62" t="s">
        <v>151</v>
      </c>
      <c r="D13" s="171" t="s">
        <v>30</v>
      </c>
      <c r="E13" s="174" t="s">
        <v>112</v>
      </c>
      <c r="F13" s="58">
        <v>3.1</v>
      </c>
      <c r="G13" s="26">
        <v>8.3</v>
      </c>
      <c r="H13" s="41"/>
      <c r="I13" s="50">
        <f t="shared" si="0"/>
        <v>11.4</v>
      </c>
      <c r="J13" s="55">
        <v>1.2</v>
      </c>
      <c r="K13" s="26">
        <v>8.8</v>
      </c>
      <c r="L13" s="41"/>
      <c r="M13" s="56">
        <f t="shared" si="1"/>
        <v>10</v>
      </c>
      <c r="N13" s="58">
        <v>1.3</v>
      </c>
      <c r="O13" s="26">
        <v>9.15</v>
      </c>
      <c r="P13" s="41"/>
      <c r="Q13" s="50">
        <f t="shared" si="2"/>
        <v>10.450000000000001</v>
      </c>
      <c r="R13" s="55">
        <v>3</v>
      </c>
      <c r="S13" s="26">
        <v>9.15</v>
      </c>
      <c r="T13" s="41"/>
      <c r="U13" s="56">
        <f t="shared" si="3"/>
        <v>12.15</v>
      </c>
      <c r="V13" s="58">
        <v>3.2</v>
      </c>
      <c r="W13" s="26">
        <v>9</v>
      </c>
      <c r="X13" s="41"/>
      <c r="Y13" s="50">
        <f t="shared" si="4"/>
        <v>12.2</v>
      </c>
      <c r="Z13" s="55">
        <v>1.3</v>
      </c>
      <c r="AA13" s="26">
        <v>8.95</v>
      </c>
      <c r="AB13" s="41"/>
      <c r="AC13" s="56">
        <f t="shared" si="5"/>
        <v>10.25</v>
      </c>
      <c r="AD13" s="52">
        <f t="shared" si="6"/>
        <v>66.45</v>
      </c>
    </row>
    <row r="14" spans="1:31" s="21" customFormat="1" ht="18" customHeight="1">
      <c r="A14" s="48" t="s">
        <v>6</v>
      </c>
      <c r="B14" s="64" t="s">
        <v>331</v>
      </c>
      <c r="C14" s="92" t="s">
        <v>27</v>
      </c>
      <c r="D14" s="170" t="s">
        <v>30</v>
      </c>
      <c r="E14" s="174" t="s">
        <v>117</v>
      </c>
      <c r="F14" s="58">
        <v>3.4</v>
      </c>
      <c r="G14" s="26">
        <v>8.95</v>
      </c>
      <c r="H14" s="41"/>
      <c r="I14" s="50">
        <f t="shared" si="0"/>
        <v>12.35</v>
      </c>
      <c r="J14" s="55">
        <v>0.6</v>
      </c>
      <c r="K14" s="26">
        <v>7.3</v>
      </c>
      <c r="L14" s="41"/>
      <c r="M14" s="56">
        <f t="shared" si="1"/>
        <v>7.8999999999999995</v>
      </c>
      <c r="N14" s="58">
        <v>2</v>
      </c>
      <c r="O14" s="26">
        <v>8.75</v>
      </c>
      <c r="P14" s="41"/>
      <c r="Q14" s="50">
        <f t="shared" si="2"/>
        <v>10.75</v>
      </c>
      <c r="R14" s="55">
        <v>3</v>
      </c>
      <c r="S14" s="26">
        <v>9.55</v>
      </c>
      <c r="T14" s="41"/>
      <c r="U14" s="56">
        <f t="shared" si="3"/>
        <v>12.55</v>
      </c>
      <c r="V14" s="58">
        <v>2.7</v>
      </c>
      <c r="W14" s="26">
        <v>9</v>
      </c>
      <c r="X14" s="41"/>
      <c r="Y14" s="50">
        <f t="shared" si="4"/>
        <v>11.7</v>
      </c>
      <c r="Z14" s="55">
        <v>1.3</v>
      </c>
      <c r="AA14" s="26">
        <v>8.9</v>
      </c>
      <c r="AB14" s="41"/>
      <c r="AC14" s="56">
        <f t="shared" si="5"/>
        <v>10.200000000000001</v>
      </c>
      <c r="AD14" s="52">
        <f t="shared" si="6"/>
        <v>65.45</v>
      </c>
      <c r="AE14" s="22"/>
    </row>
    <row r="15" spans="1:30" s="20" customFormat="1" ht="18" customHeight="1">
      <c r="A15" s="48" t="s">
        <v>7</v>
      </c>
      <c r="B15" s="64" t="s">
        <v>179</v>
      </c>
      <c r="C15" s="92" t="s">
        <v>180</v>
      </c>
      <c r="D15" s="170" t="s">
        <v>30</v>
      </c>
      <c r="E15" s="174" t="s">
        <v>81</v>
      </c>
      <c r="F15" s="58">
        <v>3.2</v>
      </c>
      <c r="G15" s="26">
        <v>8.4</v>
      </c>
      <c r="H15" s="41"/>
      <c r="I15" s="50">
        <f t="shared" si="0"/>
        <v>11.600000000000001</v>
      </c>
      <c r="J15" s="55">
        <v>1.2</v>
      </c>
      <c r="K15" s="26">
        <v>8</v>
      </c>
      <c r="L15" s="41"/>
      <c r="M15" s="56">
        <f t="shared" si="1"/>
        <v>9.2</v>
      </c>
      <c r="N15" s="58">
        <v>2</v>
      </c>
      <c r="O15" s="26">
        <v>8.55</v>
      </c>
      <c r="P15" s="41"/>
      <c r="Q15" s="50">
        <f t="shared" si="2"/>
        <v>10.55</v>
      </c>
      <c r="R15" s="55">
        <v>3</v>
      </c>
      <c r="S15" s="26">
        <v>9.45</v>
      </c>
      <c r="T15" s="41"/>
      <c r="U15" s="56">
        <f t="shared" si="3"/>
        <v>12.45</v>
      </c>
      <c r="V15" s="58">
        <v>2.4</v>
      </c>
      <c r="W15" s="26">
        <v>9.05</v>
      </c>
      <c r="X15" s="41"/>
      <c r="Y15" s="50">
        <f t="shared" si="4"/>
        <v>11.450000000000001</v>
      </c>
      <c r="Z15" s="55">
        <v>1.3</v>
      </c>
      <c r="AA15" s="26">
        <v>8.7</v>
      </c>
      <c r="AB15" s="41"/>
      <c r="AC15" s="56">
        <f t="shared" si="5"/>
        <v>10</v>
      </c>
      <c r="AD15" s="52">
        <f t="shared" si="6"/>
        <v>65.25</v>
      </c>
    </row>
    <row r="16" spans="1:30" s="20" customFormat="1" ht="18" customHeight="1">
      <c r="A16" s="48" t="s">
        <v>8</v>
      </c>
      <c r="B16" s="64" t="s">
        <v>101</v>
      </c>
      <c r="C16" s="62" t="s">
        <v>27</v>
      </c>
      <c r="D16" s="171" t="s">
        <v>90</v>
      </c>
      <c r="E16" s="174" t="s">
        <v>81</v>
      </c>
      <c r="F16" s="58">
        <v>2.8</v>
      </c>
      <c r="G16" s="26">
        <v>8.95</v>
      </c>
      <c r="H16" s="41">
        <v>0.3</v>
      </c>
      <c r="I16" s="50">
        <f t="shared" si="0"/>
        <v>11.45</v>
      </c>
      <c r="J16" s="55">
        <v>1.2</v>
      </c>
      <c r="K16" s="26">
        <v>8.15</v>
      </c>
      <c r="L16" s="41"/>
      <c r="M16" s="56">
        <f t="shared" si="1"/>
        <v>9.35</v>
      </c>
      <c r="N16" s="58">
        <v>2</v>
      </c>
      <c r="O16" s="26">
        <v>8.6</v>
      </c>
      <c r="P16" s="41"/>
      <c r="Q16" s="50">
        <f t="shared" si="2"/>
        <v>10.6</v>
      </c>
      <c r="R16" s="55">
        <v>3</v>
      </c>
      <c r="S16" s="26">
        <v>9.25</v>
      </c>
      <c r="T16" s="41"/>
      <c r="U16" s="56">
        <f t="shared" si="3"/>
        <v>12.25</v>
      </c>
      <c r="V16" s="58">
        <v>2.6</v>
      </c>
      <c r="W16" s="26">
        <v>9.2</v>
      </c>
      <c r="X16" s="41"/>
      <c r="Y16" s="50">
        <f t="shared" si="4"/>
        <v>11.799999999999999</v>
      </c>
      <c r="Z16" s="55">
        <v>0.7</v>
      </c>
      <c r="AA16" s="26">
        <v>9.05</v>
      </c>
      <c r="AB16" s="41"/>
      <c r="AC16" s="56">
        <f t="shared" si="5"/>
        <v>9.75</v>
      </c>
      <c r="AD16" s="52">
        <f t="shared" si="6"/>
        <v>65.19999999999999</v>
      </c>
    </row>
    <row r="17" spans="1:30" ht="18" customHeight="1">
      <c r="A17" s="48" t="s">
        <v>9</v>
      </c>
      <c r="B17" s="64" t="s">
        <v>348</v>
      </c>
      <c r="C17" s="92" t="s">
        <v>218</v>
      </c>
      <c r="D17" s="170" t="s">
        <v>25</v>
      </c>
      <c r="E17" s="174" t="s">
        <v>200</v>
      </c>
      <c r="F17" s="58">
        <v>3.5</v>
      </c>
      <c r="G17" s="26">
        <v>8.4</v>
      </c>
      <c r="H17" s="41"/>
      <c r="I17" s="50">
        <f t="shared" si="0"/>
        <v>11.9</v>
      </c>
      <c r="J17" s="55">
        <v>1.2</v>
      </c>
      <c r="K17" s="26">
        <v>7.2</v>
      </c>
      <c r="L17" s="41"/>
      <c r="M17" s="56">
        <f t="shared" si="1"/>
        <v>8.4</v>
      </c>
      <c r="N17" s="58">
        <v>1.9</v>
      </c>
      <c r="O17" s="26">
        <v>8.7</v>
      </c>
      <c r="P17" s="41"/>
      <c r="Q17" s="50">
        <f t="shared" si="2"/>
        <v>10.6</v>
      </c>
      <c r="R17" s="55">
        <v>3</v>
      </c>
      <c r="S17" s="26">
        <v>9.15</v>
      </c>
      <c r="T17" s="41"/>
      <c r="U17" s="56">
        <f t="shared" si="3"/>
        <v>12.15</v>
      </c>
      <c r="V17" s="58">
        <v>2.5</v>
      </c>
      <c r="W17" s="26">
        <v>9.1</v>
      </c>
      <c r="X17" s="41"/>
      <c r="Y17" s="50">
        <f t="shared" si="4"/>
        <v>11.6</v>
      </c>
      <c r="Z17" s="55">
        <v>1.2</v>
      </c>
      <c r="AA17" s="26">
        <v>8.75</v>
      </c>
      <c r="AB17" s="41"/>
      <c r="AC17" s="56">
        <f t="shared" si="5"/>
        <v>9.95</v>
      </c>
      <c r="AD17" s="52">
        <f t="shared" si="6"/>
        <v>64.6</v>
      </c>
    </row>
    <row r="18" spans="1:30" ht="18" customHeight="1">
      <c r="A18" s="48" t="s">
        <v>10</v>
      </c>
      <c r="B18" s="64" t="s">
        <v>124</v>
      </c>
      <c r="C18" s="92" t="s">
        <v>64</v>
      </c>
      <c r="D18" s="170" t="s">
        <v>30</v>
      </c>
      <c r="E18" s="174" t="s">
        <v>128</v>
      </c>
      <c r="F18" s="58">
        <v>3.4</v>
      </c>
      <c r="G18" s="26">
        <v>8.5</v>
      </c>
      <c r="H18" s="41"/>
      <c r="I18" s="50">
        <f t="shared" si="0"/>
        <v>11.9</v>
      </c>
      <c r="J18" s="55">
        <v>1.2</v>
      </c>
      <c r="K18" s="26">
        <v>7.6</v>
      </c>
      <c r="L18" s="41"/>
      <c r="M18" s="56">
        <f t="shared" si="1"/>
        <v>8.799999999999999</v>
      </c>
      <c r="N18" s="58">
        <v>2.2</v>
      </c>
      <c r="O18" s="26">
        <v>8.95</v>
      </c>
      <c r="P18" s="41"/>
      <c r="Q18" s="50">
        <f t="shared" si="2"/>
        <v>11.149999999999999</v>
      </c>
      <c r="R18" s="55">
        <v>3</v>
      </c>
      <c r="S18" s="26">
        <v>9.5</v>
      </c>
      <c r="T18" s="41"/>
      <c r="U18" s="56">
        <f t="shared" si="3"/>
        <v>12.5</v>
      </c>
      <c r="V18" s="58">
        <v>3.2</v>
      </c>
      <c r="W18" s="26">
        <v>9.4</v>
      </c>
      <c r="X18" s="41"/>
      <c r="Y18" s="50">
        <f t="shared" si="4"/>
        <v>12.600000000000001</v>
      </c>
      <c r="Z18" s="55">
        <v>1.2</v>
      </c>
      <c r="AA18" s="26">
        <v>6.4</v>
      </c>
      <c r="AB18" s="41"/>
      <c r="AC18" s="56">
        <f t="shared" si="5"/>
        <v>7.6000000000000005</v>
      </c>
      <c r="AD18" s="52">
        <f t="shared" si="6"/>
        <v>64.55</v>
      </c>
    </row>
    <row r="19" spans="1:30" ht="18" customHeight="1">
      <c r="A19" s="48" t="s">
        <v>11</v>
      </c>
      <c r="B19" s="64" t="s">
        <v>184</v>
      </c>
      <c r="C19" s="62" t="s">
        <v>27</v>
      </c>
      <c r="D19" s="172" t="s">
        <v>30</v>
      </c>
      <c r="E19" s="174" t="s">
        <v>81</v>
      </c>
      <c r="F19" s="58">
        <v>3.5</v>
      </c>
      <c r="G19" s="26">
        <v>8.5</v>
      </c>
      <c r="H19" s="41"/>
      <c r="I19" s="50">
        <f t="shared" si="0"/>
        <v>12</v>
      </c>
      <c r="J19" s="55">
        <v>1.2</v>
      </c>
      <c r="K19" s="26">
        <v>8.7</v>
      </c>
      <c r="L19" s="41"/>
      <c r="M19" s="56">
        <f t="shared" si="1"/>
        <v>9.899999999999999</v>
      </c>
      <c r="N19" s="58">
        <v>2</v>
      </c>
      <c r="O19" s="26">
        <v>7.95</v>
      </c>
      <c r="P19" s="41"/>
      <c r="Q19" s="50">
        <f t="shared" si="2"/>
        <v>9.95</v>
      </c>
      <c r="R19" s="55">
        <v>3</v>
      </c>
      <c r="S19" s="26">
        <v>9.4</v>
      </c>
      <c r="T19" s="41"/>
      <c r="U19" s="56">
        <f t="shared" si="3"/>
        <v>12.4</v>
      </c>
      <c r="V19" s="58">
        <v>2</v>
      </c>
      <c r="W19" s="26">
        <v>8.3</v>
      </c>
      <c r="X19" s="41"/>
      <c r="Y19" s="50">
        <f t="shared" si="4"/>
        <v>10.3</v>
      </c>
      <c r="Z19" s="55">
        <v>1.3</v>
      </c>
      <c r="AA19" s="26">
        <v>8.65</v>
      </c>
      <c r="AB19" s="41"/>
      <c r="AC19" s="56">
        <f t="shared" si="5"/>
        <v>9.950000000000001</v>
      </c>
      <c r="AD19" s="52">
        <f t="shared" si="6"/>
        <v>64.5</v>
      </c>
    </row>
    <row r="20" spans="1:30" ht="18" customHeight="1">
      <c r="A20" s="48" t="s">
        <v>12</v>
      </c>
      <c r="B20" s="64" t="s">
        <v>71</v>
      </c>
      <c r="C20" s="92" t="s">
        <v>66</v>
      </c>
      <c r="D20" s="170" t="s">
        <v>25</v>
      </c>
      <c r="E20" s="174" t="s">
        <v>62</v>
      </c>
      <c r="F20" s="58">
        <v>3.5</v>
      </c>
      <c r="G20" s="26">
        <v>8.5</v>
      </c>
      <c r="H20" s="41"/>
      <c r="I20" s="50">
        <f t="shared" si="0"/>
        <v>12</v>
      </c>
      <c r="J20" s="55">
        <v>1.2</v>
      </c>
      <c r="K20" s="26">
        <v>7.1</v>
      </c>
      <c r="L20" s="41"/>
      <c r="M20" s="56">
        <f t="shared" si="1"/>
        <v>8.299999999999999</v>
      </c>
      <c r="N20" s="55">
        <v>1.2</v>
      </c>
      <c r="O20" s="26">
        <v>9.1</v>
      </c>
      <c r="P20" s="41"/>
      <c r="Q20" s="50">
        <f t="shared" si="2"/>
        <v>10.299999999999999</v>
      </c>
      <c r="R20" s="55">
        <v>3</v>
      </c>
      <c r="S20" s="26">
        <v>9.8</v>
      </c>
      <c r="T20" s="41"/>
      <c r="U20" s="56">
        <f t="shared" si="3"/>
        <v>12.8</v>
      </c>
      <c r="V20" s="58">
        <v>1.9</v>
      </c>
      <c r="W20" s="26">
        <v>8.35</v>
      </c>
      <c r="X20" s="41"/>
      <c r="Y20" s="50">
        <f t="shared" si="4"/>
        <v>10.25</v>
      </c>
      <c r="Z20" s="55">
        <v>1.3</v>
      </c>
      <c r="AA20" s="26">
        <v>8.75</v>
      </c>
      <c r="AB20" s="41"/>
      <c r="AC20" s="56">
        <f t="shared" si="5"/>
        <v>10.05</v>
      </c>
      <c r="AD20" s="52">
        <f t="shared" si="6"/>
        <v>63.69999999999999</v>
      </c>
    </row>
    <row r="21" spans="1:30" ht="18" customHeight="1">
      <c r="A21" s="48" t="s">
        <v>13</v>
      </c>
      <c r="B21" s="64" t="s">
        <v>28</v>
      </c>
      <c r="C21" s="62" t="s">
        <v>29</v>
      </c>
      <c r="D21" s="171" t="s">
        <v>30</v>
      </c>
      <c r="E21" s="174" t="s">
        <v>33</v>
      </c>
      <c r="F21" s="58">
        <v>3.3</v>
      </c>
      <c r="G21" s="26">
        <v>7.75</v>
      </c>
      <c r="H21" s="41"/>
      <c r="I21" s="50">
        <f t="shared" si="0"/>
        <v>11.05</v>
      </c>
      <c r="J21" s="55">
        <v>1.2</v>
      </c>
      <c r="K21" s="26">
        <v>8</v>
      </c>
      <c r="L21" s="41"/>
      <c r="M21" s="56">
        <f t="shared" si="1"/>
        <v>9.2</v>
      </c>
      <c r="N21" s="55">
        <v>1.3</v>
      </c>
      <c r="O21" s="26">
        <v>8.75</v>
      </c>
      <c r="P21" s="41"/>
      <c r="Q21" s="50">
        <f t="shared" si="2"/>
        <v>10.05</v>
      </c>
      <c r="R21" s="55">
        <v>3</v>
      </c>
      <c r="S21" s="26">
        <v>8.7</v>
      </c>
      <c r="T21" s="41"/>
      <c r="U21" s="56">
        <f t="shared" si="3"/>
        <v>11.7</v>
      </c>
      <c r="V21" s="58">
        <v>3</v>
      </c>
      <c r="W21" s="26">
        <v>8.15</v>
      </c>
      <c r="X21" s="41"/>
      <c r="Y21" s="50">
        <f t="shared" si="4"/>
        <v>11.15</v>
      </c>
      <c r="Z21" s="55">
        <v>1.2</v>
      </c>
      <c r="AA21" s="26">
        <v>8.25</v>
      </c>
      <c r="AB21" s="41"/>
      <c r="AC21" s="56">
        <f t="shared" si="5"/>
        <v>9.45</v>
      </c>
      <c r="AD21" s="52">
        <f t="shared" si="6"/>
        <v>62.599999999999994</v>
      </c>
    </row>
    <row r="22" spans="1:30" ht="15.75">
      <c r="A22" s="48" t="s">
        <v>39</v>
      </c>
      <c r="B22" s="64" t="s">
        <v>123</v>
      </c>
      <c r="C22" s="62" t="s">
        <v>37</v>
      </c>
      <c r="D22" s="171" t="s">
        <v>30</v>
      </c>
      <c r="E22" s="174" t="s">
        <v>128</v>
      </c>
      <c r="F22" s="58">
        <v>2.9</v>
      </c>
      <c r="G22" s="26">
        <v>7.7</v>
      </c>
      <c r="H22" s="41"/>
      <c r="I22" s="50">
        <f t="shared" si="0"/>
        <v>10.6</v>
      </c>
      <c r="J22" s="55">
        <v>0.6</v>
      </c>
      <c r="K22" s="26">
        <v>8.3</v>
      </c>
      <c r="L22" s="41"/>
      <c r="M22" s="56">
        <f t="shared" si="1"/>
        <v>8.9</v>
      </c>
      <c r="N22" s="55">
        <v>2</v>
      </c>
      <c r="O22" s="26">
        <v>8.5</v>
      </c>
      <c r="P22" s="41"/>
      <c r="Q22" s="50">
        <f t="shared" si="2"/>
        <v>10.5</v>
      </c>
      <c r="R22" s="55">
        <v>3</v>
      </c>
      <c r="S22" s="26">
        <v>9.25</v>
      </c>
      <c r="T22" s="41"/>
      <c r="U22" s="56">
        <f t="shared" si="3"/>
        <v>12.25</v>
      </c>
      <c r="V22" s="58">
        <v>2</v>
      </c>
      <c r="W22" s="26">
        <v>8.7</v>
      </c>
      <c r="X22" s="41"/>
      <c r="Y22" s="50">
        <f t="shared" si="4"/>
        <v>10.7</v>
      </c>
      <c r="Z22" s="55">
        <v>1.2</v>
      </c>
      <c r="AA22" s="26">
        <v>8.2</v>
      </c>
      <c r="AB22" s="41"/>
      <c r="AC22" s="56">
        <f t="shared" si="5"/>
        <v>9.399999999999999</v>
      </c>
      <c r="AD22" s="52">
        <f t="shared" si="6"/>
        <v>62.35</v>
      </c>
    </row>
    <row r="23" spans="1:30" ht="15.75" customHeight="1">
      <c r="A23" s="48" t="s">
        <v>40</v>
      </c>
      <c r="B23" s="64" t="s">
        <v>69</v>
      </c>
      <c r="C23" s="62" t="s">
        <v>70</v>
      </c>
      <c r="D23" s="171" t="s">
        <v>30</v>
      </c>
      <c r="E23" s="174" t="s">
        <v>62</v>
      </c>
      <c r="F23" s="58">
        <v>2.9</v>
      </c>
      <c r="G23" s="26">
        <v>8.45</v>
      </c>
      <c r="H23" s="41"/>
      <c r="I23" s="50">
        <f t="shared" si="0"/>
        <v>11.35</v>
      </c>
      <c r="J23" s="55">
        <v>1.4</v>
      </c>
      <c r="K23" s="26">
        <v>7</v>
      </c>
      <c r="L23" s="41"/>
      <c r="M23" s="56">
        <f t="shared" si="1"/>
        <v>8.4</v>
      </c>
      <c r="N23" s="55">
        <v>2</v>
      </c>
      <c r="O23" s="26">
        <v>8.15</v>
      </c>
      <c r="P23" s="41"/>
      <c r="Q23" s="50">
        <f t="shared" si="2"/>
        <v>10.15</v>
      </c>
      <c r="R23" s="55">
        <v>3</v>
      </c>
      <c r="S23" s="26">
        <v>9.3</v>
      </c>
      <c r="T23" s="41"/>
      <c r="U23" s="56">
        <f t="shared" si="3"/>
        <v>12.3</v>
      </c>
      <c r="V23" s="58">
        <v>2.5</v>
      </c>
      <c r="W23" s="26">
        <v>7.85</v>
      </c>
      <c r="X23" s="41"/>
      <c r="Y23" s="50">
        <f t="shared" si="4"/>
        <v>10.35</v>
      </c>
      <c r="Z23" s="55">
        <v>1.3</v>
      </c>
      <c r="AA23" s="26">
        <v>7.95</v>
      </c>
      <c r="AB23" s="41"/>
      <c r="AC23" s="56">
        <f t="shared" si="5"/>
        <v>9.25</v>
      </c>
      <c r="AD23" s="52">
        <f t="shared" si="6"/>
        <v>61.800000000000004</v>
      </c>
    </row>
    <row r="24" spans="1:30" ht="15.75">
      <c r="A24" s="48" t="s">
        <v>41</v>
      </c>
      <c r="B24" s="64" t="s">
        <v>342</v>
      </c>
      <c r="C24" s="92" t="s">
        <v>68</v>
      </c>
      <c r="D24" s="170" t="s">
        <v>30</v>
      </c>
      <c r="E24" s="174" t="s">
        <v>133</v>
      </c>
      <c r="F24" s="58">
        <v>2.6</v>
      </c>
      <c r="G24" s="26">
        <v>8.7</v>
      </c>
      <c r="H24" s="41"/>
      <c r="I24" s="50">
        <f t="shared" si="0"/>
        <v>11.299999999999999</v>
      </c>
      <c r="J24" s="55">
        <v>1.2</v>
      </c>
      <c r="K24" s="26">
        <v>7.1</v>
      </c>
      <c r="L24" s="41"/>
      <c r="M24" s="56">
        <f t="shared" si="1"/>
        <v>8.299999999999999</v>
      </c>
      <c r="N24" s="55">
        <v>2</v>
      </c>
      <c r="O24" s="26">
        <v>8.15</v>
      </c>
      <c r="P24" s="41"/>
      <c r="Q24" s="50">
        <f t="shared" si="2"/>
        <v>10.15</v>
      </c>
      <c r="R24" s="55">
        <v>3</v>
      </c>
      <c r="S24" s="26">
        <v>8.8</v>
      </c>
      <c r="T24" s="41"/>
      <c r="U24" s="56">
        <f t="shared" si="3"/>
        <v>11.8</v>
      </c>
      <c r="V24" s="58">
        <v>2.4</v>
      </c>
      <c r="W24" s="26">
        <v>8.6</v>
      </c>
      <c r="X24" s="41"/>
      <c r="Y24" s="50">
        <f t="shared" si="4"/>
        <v>11</v>
      </c>
      <c r="Z24" s="55">
        <v>0.6</v>
      </c>
      <c r="AA24" s="26">
        <v>8.55</v>
      </c>
      <c r="AB24" s="41"/>
      <c r="AC24" s="56">
        <f t="shared" si="5"/>
        <v>9.15</v>
      </c>
      <c r="AD24" s="52">
        <f t="shared" si="6"/>
        <v>61.699999999999996</v>
      </c>
    </row>
    <row r="25" spans="1:30" ht="15.75">
      <c r="A25" s="48" t="s">
        <v>42</v>
      </c>
      <c r="B25" s="64" t="s">
        <v>144</v>
      </c>
      <c r="C25" s="92" t="s">
        <v>32</v>
      </c>
      <c r="D25" s="170" t="s">
        <v>30</v>
      </c>
      <c r="E25" s="174" t="s">
        <v>128</v>
      </c>
      <c r="F25" s="58">
        <v>2.3</v>
      </c>
      <c r="G25" s="26">
        <v>8.6</v>
      </c>
      <c r="H25" s="41"/>
      <c r="I25" s="50">
        <f t="shared" si="0"/>
        <v>10.899999999999999</v>
      </c>
      <c r="J25" s="55">
        <v>1.2</v>
      </c>
      <c r="K25" s="26">
        <v>6.4</v>
      </c>
      <c r="L25" s="41"/>
      <c r="M25" s="56">
        <f t="shared" si="1"/>
        <v>7.6000000000000005</v>
      </c>
      <c r="N25" s="55">
        <v>1.9</v>
      </c>
      <c r="O25" s="26">
        <v>9.2</v>
      </c>
      <c r="P25" s="41"/>
      <c r="Q25" s="50">
        <f t="shared" si="2"/>
        <v>11.1</v>
      </c>
      <c r="R25" s="55">
        <v>3</v>
      </c>
      <c r="S25" s="26">
        <v>9.05</v>
      </c>
      <c r="T25" s="41"/>
      <c r="U25" s="56">
        <f t="shared" si="3"/>
        <v>12.05</v>
      </c>
      <c r="V25" s="58">
        <v>2</v>
      </c>
      <c r="W25" s="26">
        <v>9.3</v>
      </c>
      <c r="X25" s="41"/>
      <c r="Y25" s="50">
        <f t="shared" si="4"/>
        <v>11.3</v>
      </c>
      <c r="Z25" s="55">
        <v>0.6</v>
      </c>
      <c r="AA25" s="26">
        <v>8.1</v>
      </c>
      <c r="AB25" s="41"/>
      <c r="AC25" s="56">
        <f t="shared" si="5"/>
        <v>8.7</v>
      </c>
      <c r="AD25" s="52">
        <f t="shared" si="6"/>
        <v>61.650000000000006</v>
      </c>
    </row>
    <row r="26" spans="1:34" ht="15.75">
      <c r="A26" s="48" t="s">
        <v>43</v>
      </c>
      <c r="B26" s="64" t="s">
        <v>349</v>
      </c>
      <c r="C26" s="92" t="s">
        <v>20</v>
      </c>
      <c r="D26" s="170" t="s">
        <v>30</v>
      </c>
      <c r="E26" s="174" t="s">
        <v>325</v>
      </c>
      <c r="F26" s="58">
        <v>2.5</v>
      </c>
      <c r="G26" s="26">
        <v>8.8</v>
      </c>
      <c r="H26" s="41"/>
      <c r="I26" s="50">
        <f t="shared" si="0"/>
        <v>11.3</v>
      </c>
      <c r="J26" s="55">
        <v>0.6</v>
      </c>
      <c r="K26" s="26">
        <v>7.2</v>
      </c>
      <c r="L26" s="41"/>
      <c r="M26" s="56">
        <f t="shared" si="1"/>
        <v>7.8</v>
      </c>
      <c r="N26" s="55">
        <v>1.9</v>
      </c>
      <c r="O26" s="26">
        <v>8.15</v>
      </c>
      <c r="P26" s="41"/>
      <c r="Q26" s="50">
        <f t="shared" si="2"/>
        <v>10.05</v>
      </c>
      <c r="R26" s="55">
        <v>3</v>
      </c>
      <c r="S26" s="26">
        <v>8.8</v>
      </c>
      <c r="T26" s="41"/>
      <c r="U26" s="56">
        <f t="shared" si="3"/>
        <v>11.8</v>
      </c>
      <c r="V26" s="58">
        <v>1.8</v>
      </c>
      <c r="W26" s="26">
        <v>8.95</v>
      </c>
      <c r="X26" s="41"/>
      <c r="Y26" s="50">
        <f t="shared" si="4"/>
        <v>10.75</v>
      </c>
      <c r="Z26" s="55">
        <v>1.2</v>
      </c>
      <c r="AA26" s="26">
        <v>8.65</v>
      </c>
      <c r="AB26" s="41"/>
      <c r="AC26" s="56">
        <f t="shared" si="5"/>
        <v>9.85</v>
      </c>
      <c r="AD26" s="52">
        <f t="shared" si="6"/>
        <v>61.550000000000004</v>
      </c>
      <c r="AF26" s="3"/>
      <c r="AG26" s="59"/>
      <c r="AH26" s="123"/>
    </row>
    <row r="27" spans="1:34" ht="15.75">
      <c r="A27" s="48" t="s">
        <v>44</v>
      </c>
      <c r="B27" s="64" t="s">
        <v>329</v>
      </c>
      <c r="C27" s="92" t="s">
        <v>74</v>
      </c>
      <c r="D27" s="170" t="s">
        <v>25</v>
      </c>
      <c r="E27" s="174" t="s">
        <v>323</v>
      </c>
      <c r="F27" s="58">
        <v>2.6</v>
      </c>
      <c r="G27" s="26">
        <v>8.8</v>
      </c>
      <c r="H27" s="41"/>
      <c r="I27" s="50">
        <f t="shared" si="0"/>
        <v>11.4</v>
      </c>
      <c r="J27" s="55">
        <v>0.6</v>
      </c>
      <c r="K27" s="26">
        <v>8.1</v>
      </c>
      <c r="L27" s="41"/>
      <c r="M27" s="56">
        <f t="shared" si="1"/>
        <v>8.7</v>
      </c>
      <c r="N27" s="55">
        <v>1.2</v>
      </c>
      <c r="O27" s="26">
        <v>8.2</v>
      </c>
      <c r="P27" s="41"/>
      <c r="Q27" s="50">
        <f t="shared" si="2"/>
        <v>9.399999999999999</v>
      </c>
      <c r="R27" s="55">
        <v>3</v>
      </c>
      <c r="S27" s="26">
        <v>8.5</v>
      </c>
      <c r="T27" s="41"/>
      <c r="U27" s="56">
        <f t="shared" si="3"/>
        <v>11.5</v>
      </c>
      <c r="V27" s="58">
        <v>1.8</v>
      </c>
      <c r="W27" s="26">
        <v>9.1</v>
      </c>
      <c r="X27" s="41"/>
      <c r="Y27" s="50">
        <f t="shared" si="4"/>
        <v>10.9</v>
      </c>
      <c r="Z27" s="55">
        <v>0.6</v>
      </c>
      <c r="AA27" s="26">
        <v>8.9</v>
      </c>
      <c r="AB27" s="41"/>
      <c r="AC27" s="56">
        <f t="shared" si="5"/>
        <v>9.5</v>
      </c>
      <c r="AD27" s="52">
        <f t="shared" si="6"/>
        <v>61.4</v>
      </c>
      <c r="AG27" s="8"/>
      <c r="AH27" s="124"/>
    </row>
    <row r="28" spans="1:34" ht="15.75">
      <c r="A28" s="48" t="s">
        <v>45</v>
      </c>
      <c r="B28" s="64" t="s">
        <v>67</v>
      </c>
      <c r="C28" s="92" t="s">
        <v>68</v>
      </c>
      <c r="D28" s="170" t="s">
        <v>30</v>
      </c>
      <c r="E28" s="174" t="s">
        <v>62</v>
      </c>
      <c r="F28" s="58">
        <v>3.2</v>
      </c>
      <c r="G28" s="26">
        <v>8.75</v>
      </c>
      <c r="H28" s="41"/>
      <c r="I28" s="50">
        <f t="shared" si="0"/>
        <v>11.95</v>
      </c>
      <c r="J28" s="55">
        <v>0</v>
      </c>
      <c r="K28" s="26">
        <v>7.35</v>
      </c>
      <c r="L28" s="41"/>
      <c r="M28" s="56">
        <f t="shared" si="1"/>
        <v>7.35</v>
      </c>
      <c r="N28" s="58">
        <v>1.2</v>
      </c>
      <c r="O28" s="26">
        <v>8.75</v>
      </c>
      <c r="P28" s="41"/>
      <c r="Q28" s="50">
        <f t="shared" si="2"/>
        <v>9.95</v>
      </c>
      <c r="R28" s="55">
        <v>3</v>
      </c>
      <c r="S28" s="26">
        <v>9.45</v>
      </c>
      <c r="T28" s="41"/>
      <c r="U28" s="56">
        <f t="shared" si="3"/>
        <v>12.45</v>
      </c>
      <c r="V28" s="58">
        <v>2</v>
      </c>
      <c r="W28" s="26">
        <v>8.05</v>
      </c>
      <c r="X28" s="41"/>
      <c r="Y28" s="50">
        <f t="shared" si="4"/>
        <v>10.05</v>
      </c>
      <c r="Z28" s="55">
        <v>1.2</v>
      </c>
      <c r="AA28" s="26">
        <v>8</v>
      </c>
      <c r="AB28" s="41"/>
      <c r="AC28" s="56">
        <f t="shared" si="5"/>
        <v>9.2</v>
      </c>
      <c r="AD28" s="52">
        <f t="shared" si="6"/>
        <v>60.95</v>
      </c>
      <c r="AF28" s="5"/>
      <c r="AG28" s="8"/>
      <c r="AH28" s="124"/>
    </row>
    <row r="29" spans="1:30" ht="15.75">
      <c r="A29" s="48" t="s">
        <v>46</v>
      </c>
      <c r="B29" s="64" t="s">
        <v>340</v>
      </c>
      <c r="C29" s="62" t="s">
        <v>341</v>
      </c>
      <c r="D29" s="171" t="s">
        <v>30</v>
      </c>
      <c r="E29" s="174" t="s">
        <v>133</v>
      </c>
      <c r="F29" s="58">
        <v>3.2</v>
      </c>
      <c r="G29" s="26">
        <v>8</v>
      </c>
      <c r="H29" s="41"/>
      <c r="I29" s="50">
        <f t="shared" si="0"/>
        <v>11.2</v>
      </c>
      <c r="J29" s="55">
        <v>1.2</v>
      </c>
      <c r="K29" s="26">
        <v>6.95</v>
      </c>
      <c r="L29" s="41"/>
      <c r="M29" s="56">
        <f t="shared" si="1"/>
        <v>8.15</v>
      </c>
      <c r="N29" s="58">
        <v>1.9</v>
      </c>
      <c r="O29" s="26">
        <v>8</v>
      </c>
      <c r="P29" s="41"/>
      <c r="Q29" s="50">
        <f t="shared" si="2"/>
        <v>9.9</v>
      </c>
      <c r="R29" s="55">
        <v>3</v>
      </c>
      <c r="S29" s="26">
        <v>8.7</v>
      </c>
      <c r="T29" s="41"/>
      <c r="U29" s="56">
        <f t="shared" si="3"/>
        <v>11.7</v>
      </c>
      <c r="V29" s="58">
        <v>2.4</v>
      </c>
      <c r="W29" s="26">
        <v>8.4</v>
      </c>
      <c r="X29" s="41"/>
      <c r="Y29" s="50">
        <f t="shared" si="4"/>
        <v>10.8</v>
      </c>
      <c r="Z29" s="55">
        <v>0.6</v>
      </c>
      <c r="AA29" s="26">
        <v>7.95</v>
      </c>
      <c r="AB29" s="41"/>
      <c r="AC29" s="56">
        <f t="shared" si="5"/>
        <v>8.55</v>
      </c>
      <c r="AD29" s="52">
        <f t="shared" si="6"/>
        <v>60.3</v>
      </c>
    </row>
    <row r="30" spans="1:30" ht="15.75">
      <c r="A30" s="48" t="s">
        <v>47</v>
      </c>
      <c r="B30" s="64" t="s">
        <v>132</v>
      </c>
      <c r="C30" s="92" t="s">
        <v>77</v>
      </c>
      <c r="D30" s="170" t="s">
        <v>30</v>
      </c>
      <c r="E30" s="174" t="s">
        <v>133</v>
      </c>
      <c r="F30" s="58">
        <v>3.1</v>
      </c>
      <c r="G30" s="26">
        <v>7.8</v>
      </c>
      <c r="H30" s="41"/>
      <c r="I30" s="50">
        <f t="shared" si="0"/>
        <v>10.9</v>
      </c>
      <c r="J30" s="55">
        <v>1.2</v>
      </c>
      <c r="K30" s="26">
        <v>7.6</v>
      </c>
      <c r="L30" s="41"/>
      <c r="M30" s="56">
        <f t="shared" si="1"/>
        <v>8.799999999999999</v>
      </c>
      <c r="N30" s="58">
        <v>2</v>
      </c>
      <c r="O30" s="26">
        <v>6.9</v>
      </c>
      <c r="P30" s="41"/>
      <c r="Q30" s="50">
        <f t="shared" si="2"/>
        <v>8.9</v>
      </c>
      <c r="R30" s="55">
        <v>3</v>
      </c>
      <c r="S30" s="26">
        <v>8.5</v>
      </c>
      <c r="T30" s="41"/>
      <c r="U30" s="56">
        <f t="shared" si="3"/>
        <v>11.5</v>
      </c>
      <c r="V30" s="58">
        <v>2.4</v>
      </c>
      <c r="W30" s="26">
        <v>7.95</v>
      </c>
      <c r="X30" s="41"/>
      <c r="Y30" s="50">
        <f t="shared" si="4"/>
        <v>10.35</v>
      </c>
      <c r="Z30" s="55">
        <v>1.2</v>
      </c>
      <c r="AA30" s="26">
        <v>8.35</v>
      </c>
      <c r="AB30" s="41"/>
      <c r="AC30" s="56">
        <f t="shared" si="5"/>
        <v>9.549999999999999</v>
      </c>
      <c r="AD30" s="52">
        <f t="shared" si="6"/>
        <v>60</v>
      </c>
    </row>
    <row r="31" spans="1:30" ht="15.75" customHeight="1">
      <c r="A31" s="48" t="s">
        <v>48</v>
      </c>
      <c r="B31" s="64" t="s">
        <v>79</v>
      </c>
      <c r="C31" s="62" t="s">
        <v>98</v>
      </c>
      <c r="D31" s="171" t="s">
        <v>25</v>
      </c>
      <c r="E31" s="174" t="s">
        <v>78</v>
      </c>
      <c r="F31" s="58">
        <v>3</v>
      </c>
      <c r="G31" s="26">
        <v>7.9</v>
      </c>
      <c r="H31" s="41"/>
      <c r="I31" s="50">
        <f t="shared" si="0"/>
        <v>10.9</v>
      </c>
      <c r="J31" s="55">
        <v>0.7</v>
      </c>
      <c r="K31" s="26">
        <v>7.9</v>
      </c>
      <c r="L31" s="41"/>
      <c r="M31" s="56">
        <f t="shared" si="1"/>
        <v>8.6</v>
      </c>
      <c r="N31" s="58">
        <v>1.9</v>
      </c>
      <c r="O31" s="26">
        <v>8.55</v>
      </c>
      <c r="P31" s="41"/>
      <c r="Q31" s="50">
        <f t="shared" si="2"/>
        <v>10.450000000000001</v>
      </c>
      <c r="R31" s="55">
        <v>3</v>
      </c>
      <c r="S31" s="26">
        <v>8.15</v>
      </c>
      <c r="T31" s="41"/>
      <c r="U31" s="56">
        <f t="shared" si="3"/>
        <v>11.15</v>
      </c>
      <c r="V31" s="58">
        <v>1.5</v>
      </c>
      <c r="W31" s="26">
        <v>8</v>
      </c>
      <c r="X31" s="41"/>
      <c r="Y31" s="50">
        <f t="shared" si="4"/>
        <v>9.5</v>
      </c>
      <c r="Z31" s="55">
        <v>0.6</v>
      </c>
      <c r="AA31" s="26">
        <v>8.7</v>
      </c>
      <c r="AB31" s="41"/>
      <c r="AC31" s="56">
        <f t="shared" si="5"/>
        <v>9.299999999999999</v>
      </c>
      <c r="AD31" s="52">
        <f t="shared" si="6"/>
        <v>59.9</v>
      </c>
    </row>
    <row r="32" spans="1:30" ht="15.75">
      <c r="A32" s="48" t="s">
        <v>49</v>
      </c>
      <c r="B32" s="64" t="s">
        <v>326</v>
      </c>
      <c r="C32" s="62" t="s">
        <v>66</v>
      </c>
      <c r="D32" s="171" t="s">
        <v>30</v>
      </c>
      <c r="E32" s="174" t="s">
        <v>327</v>
      </c>
      <c r="F32" s="58">
        <v>3.3</v>
      </c>
      <c r="G32" s="26">
        <v>7.9</v>
      </c>
      <c r="H32" s="41"/>
      <c r="I32" s="50">
        <f t="shared" si="0"/>
        <v>11.2</v>
      </c>
      <c r="J32" s="55">
        <v>1.2</v>
      </c>
      <c r="K32" s="26">
        <v>6</v>
      </c>
      <c r="L32" s="41"/>
      <c r="M32" s="56">
        <f t="shared" si="1"/>
        <v>7.2</v>
      </c>
      <c r="N32" s="58">
        <v>2.1</v>
      </c>
      <c r="O32" s="26">
        <v>8.5</v>
      </c>
      <c r="P32" s="41"/>
      <c r="Q32" s="50">
        <f t="shared" si="2"/>
        <v>10.6</v>
      </c>
      <c r="R32" s="55">
        <v>3</v>
      </c>
      <c r="S32" s="26">
        <v>8.95</v>
      </c>
      <c r="T32" s="41"/>
      <c r="U32" s="56">
        <f t="shared" si="3"/>
        <v>11.95</v>
      </c>
      <c r="V32" s="58">
        <v>1.3</v>
      </c>
      <c r="W32" s="26">
        <v>8.55</v>
      </c>
      <c r="X32" s="41"/>
      <c r="Y32" s="50">
        <f t="shared" si="4"/>
        <v>9.850000000000001</v>
      </c>
      <c r="Z32" s="55">
        <v>1.2</v>
      </c>
      <c r="AA32" s="26">
        <v>7.85</v>
      </c>
      <c r="AB32" s="41"/>
      <c r="AC32" s="56">
        <f t="shared" si="5"/>
        <v>9.049999999999999</v>
      </c>
      <c r="AD32" s="52">
        <f t="shared" si="6"/>
        <v>59.85</v>
      </c>
    </row>
    <row r="33" spans="1:30" ht="15.75">
      <c r="A33" s="48" t="s">
        <v>50</v>
      </c>
      <c r="B33" s="64" t="s">
        <v>338</v>
      </c>
      <c r="C33" s="62" t="s">
        <v>339</v>
      </c>
      <c r="D33" s="171" t="s">
        <v>25</v>
      </c>
      <c r="E33" s="174" t="s">
        <v>121</v>
      </c>
      <c r="F33" s="58">
        <v>1.9</v>
      </c>
      <c r="G33" s="26">
        <v>8.75</v>
      </c>
      <c r="H33" s="41"/>
      <c r="I33" s="50">
        <f t="shared" si="0"/>
        <v>10.65</v>
      </c>
      <c r="J33" s="55">
        <v>0.6</v>
      </c>
      <c r="K33" s="26">
        <v>8</v>
      </c>
      <c r="L33" s="41"/>
      <c r="M33" s="56">
        <f t="shared" si="1"/>
        <v>8.6</v>
      </c>
      <c r="N33" s="58">
        <v>1.3</v>
      </c>
      <c r="O33" s="26">
        <v>8.65</v>
      </c>
      <c r="P33" s="41"/>
      <c r="Q33" s="50">
        <f t="shared" si="2"/>
        <v>9.950000000000001</v>
      </c>
      <c r="R33" s="55">
        <v>3</v>
      </c>
      <c r="S33" s="26">
        <v>8.5</v>
      </c>
      <c r="T33" s="41"/>
      <c r="U33" s="56">
        <f t="shared" si="3"/>
        <v>11.5</v>
      </c>
      <c r="V33" s="58">
        <v>2.4</v>
      </c>
      <c r="W33" s="26">
        <v>8.45</v>
      </c>
      <c r="X33" s="41"/>
      <c r="Y33" s="50">
        <f t="shared" si="4"/>
        <v>10.85</v>
      </c>
      <c r="Z33" s="55">
        <v>0</v>
      </c>
      <c r="AA33" s="26">
        <v>8.25</v>
      </c>
      <c r="AB33" s="41"/>
      <c r="AC33" s="56">
        <f t="shared" si="5"/>
        <v>8.25</v>
      </c>
      <c r="AD33" s="52">
        <f t="shared" si="6"/>
        <v>59.800000000000004</v>
      </c>
    </row>
    <row r="34" spans="1:30" ht="15.75">
      <c r="A34" s="48" t="s">
        <v>108</v>
      </c>
      <c r="B34" s="64" t="s">
        <v>333</v>
      </c>
      <c r="C34" s="62" t="s">
        <v>91</v>
      </c>
      <c r="D34" s="171" t="s">
        <v>25</v>
      </c>
      <c r="E34" s="174" t="s">
        <v>97</v>
      </c>
      <c r="F34" s="58">
        <v>2.6</v>
      </c>
      <c r="G34" s="26">
        <v>8.25</v>
      </c>
      <c r="H34" s="41"/>
      <c r="I34" s="50">
        <f t="shared" si="0"/>
        <v>10.85</v>
      </c>
      <c r="J34" s="55">
        <v>0.6</v>
      </c>
      <c r="K34" s="26">
        <v>7.5</v>
      </c>
      <c r="L34" s="41"/>
      <c r="M34" s="56">
        <f t="shared" si="1"/>
        <v>8.1</v>
      </c>
      <c r="N34" s="58">
        <v>1.8</v>
      </c>
      <c r="O34" s="26">
        <v>8.1</v>
      </c>
      <c r="P34" s="41"/>
      <c r="Q34" s="50">
        <f t="shared" si="2"/>
        <v>9.9</v>
      </c>
      <c r="R34" s="55">
        <v>3</v>
      </c>
      <c r="S34" s="26">
        <v>8.3</v>
      </c>
      <c r="T34" s="41"/>
      <c r="U34" s="56">
        <f t="shared" si="3"/>
        <v>11.3</v>
      </c>
      <c r="V34" s="58">
        <v>1.9</v>
      </c>
      <c r="W34" s="26">
        <v>8.75</v>
      </c>
      <c r="X34" s="41"/>
      <c r="Y34" s="50">
        <f t="shared" si="4"/>
        <v>10.65</v>
      </c>
      <c r="Z34" s="55">
        <v>0.6</v>
      </c>
      <c r="AA34" s="26">
        <v>8.35</v>
      </c>
      <c r="AB34" s="41"/>
      <c r="AC34" s="56">
        <f t="shared" si="5"/>
        <v>8.95</v>
      </c>
      <c r="AD34" s="52">
        <f t="shared" si="6"/>
        <v>59.75</v>
      </c>
    </row>
    <row r="35" spans="1:30" ht="15.75">
      <c r="A35" s="48" t="s">
        <v>51</v>
      </c>
      <c r="B35" s="64" t="s">
        <v>347</v>
      </c>
      <c r="C35" s="92" t="s">
        <v>20</v>
      </c>
      <c r="D35" s="170" t="s">
        <v>25</v>
      </c>
      <c r="E35" s="174" t="s">
        <v>200</v>
      </c>
      <c r="F35" s="58">
        <v>2.6</v>
      </c>
      <c r="G35" s="26">
        <v>8</v>
      </c>
      <c r="H35" s="41"/>
      <c r="I35" s="50">
        <f t="shared" si="0"/>
        <v>10.6</v>
      </c>
      <c r="J35" s="55">
        <v>0.6</v>
      </c>
      <c r="K35" s="26">
        <v>7.6</v>
      </c>
      <c r="L35" s="41"/>
      <c r="M35" s="56">
        <f t="shared" si="1"/>
        <v>8.2</v>
      </c>
      <c r="N35" s="58">
        <v>1.9</v>
      </c>
      <c r="O35" s="26">
        <v>8.25</v>
      </c>
      <c r="P35" s="41"/>
      <c r="Q35" s="50">
        <f t="shared" si="2"/>
        <v>10.15</v>
      </c>
      <c r="R35" s="55">
        <v>3</v>
      </c>
      <c r="S35" s="26">
        <v>8</v>
      </c>
      <c r="T35" s="41"/>
      <c r="U35" s="56">
        <f t="shared" si="3"/>
        <v>11</v>
      </c>
      <c r="V35" s="58">
        <v>1.9</v>
      </c>
      <c r="W35" s="26">
        <v>8.25</v>
      </c>
      <c r="X35" s="41"/>
      <c r="Y35" s="50">
        <f t="shared" si="4"/>
        <v>10.15</v>
      </c>
      <c r="Z35" s="55">
        <v>1.2</v>
      </c>
      <c r="AA35" s="26">
        <v>8.4</v>
      </c>
      <c r="AB35" s="41"/>
      <c r="AC35" s="56">
        <f t="shared" si="5"/>
        <v>9.6</v>
      </c>
      <c r="AD35" s="52">
        <f t="shared" si="6"/>
        <v>59.699999999999996</v>
      </c>
    </row>
    <row r="36" spans="1:30" ht="15.75">
      <c r="A36" s="48" t="s">
        <v>52</v>
      </c>
      <c r="B36" s="64" t="s">
        <v>140</v>
      </c>
      <c r="C36" s="62" t="s">
        <v>29</v>
      </c>
      <c r="D36" s="171" t="s">
        <v>30</v>
      </c>
      <c r="E36" s="174" t="s">
        <v>122</v>
      </c>
      <c r="F36" s="58">
        <v>2.5</v>
      </c>
      <c r="G36" s="26">
        <v>8.55</v>
      </c>
      <c r="H36" s="41"/>
      <c r="I36" s="50">
        <f t="shared" si="0"/>
        <v>11.05</v>
      </c>
      <c r="J36" s="55">
        <v>1.3</v>
      </c>
      <c r="K36" s="26">
        <v>5.9</v>
      </c>
      <c r="L36" s="41"/>
      <c r="M36" s="56">
        <f t="shared" si="1"/>
        <v>7.2</v>
      </c>
      <c r="N36" s="58">
        <v>2</v>
      </c>
      <c r="O36" s="26">
        <v>8.2</v>
      </c>
      <c r="P36" s="41"/>
      <c r="Q36" s="50">
        <f t="shared" si="2"/>
        <v>10.2</v>
      </c>
      <c r="R36" s="55">
        <v>3</v>
      </c>
      <c r="S36" s="26">
        <v>8.7</v>
      </c>
      <c r="T36" s="41">
        <v>0.1</v>
      </c>
      <c r="U36" s="56">
        <f t="shared" si="3"/>
        <v>11.6</v>
      </c>
      <c r="V36" s="58">
        <v>2.4</v>
      </c>
      <c r="W36" s="26">
        <v>8.1</v>
      </c>
      <c r="X36" s="41"/>
      <c r="Y36" s="50">
        <f t="shared" si="4"/>
        <v>10.5</v>
      </c>
      <c r="Z36" s="55">
        <v>0.6</v>
      </c>
      <c r="AA36" s="26">
        <v>8.35</v>
      </c>
      <c r="AB36" s="41"/>
      <c r="AC36" s="56">
        <f t="shared" si="5"/>
        <v>8.95</v>
      </c>
      <c r="AD36" s="52">
        <f t="shared" si="6"/>
        <v>59.5</v>
      </c>
    </row>
    <row r="37" spans="1:30" ht="15.75">
      <c r="A37" s="48" t="s">
        <v>53</v>
      </c>
      <c r="B37" s="64" t="s">
        <v>346</v>
      </c>
      <c r="C37" s="92" t="s">
        <v>18</v>
      </c>
      <c r="D37" s="170" t="s">
        <v>25</v>
      </c>
      <c r="E37" s="174" t="s">
        <v>200</v>
      </c>
      <c r="F37" s="58">
        <v>2.6</v>
      </c>
      <c r="G37" s="26">
        <v>8.3</v>
      </c>
      <c r="H37" s="41"/>
      <c r="I37" s="50">
        <f t="shared" si="0"/>
        <v>10.9</v>
      </c>
      <c r="J37" s="55">
        <v>0.6</v>
      </c>
      <c r="K37" s="26">
        <v>7.5</v>
      </c>
      <c r="L37" s="41"/>
      <c r="M37" s="56">
        <f t="shared" si="1"/>
        <v>8.1</v>
      </c>
      <c r="N37" s="58">
        <v>1.9</v>
      </c>
      <c r="O37" s="26">
        <v>7.85</v>
      </c>
      <c r="P37" s="41"/>
      <c r="Q37" s="50">
        <f t="shared" si="2"/>
        <v>9.75</v>
      </c>
      <c r="R37" s="55">
        <v>3</v>
      </c>
      <c r="S37" s="26">
        <v>8.4</v>
      </c>
      <c r="T37" s="41"/>
      <c r="U37" s="56">
        <f t="shared" si="3"/>
        <v>11.4</v>
      </c>
      <c r="V37" s="58">
        <v>1.9</v>
      </c>
      <c r="W37" s="26">
        <v>8.35</v>
      </c>
      <c r="X37" s="41"/>
      <c r="Y37" s="50">
        <f t="shared" si="4"/>
        <v>10.25</v>
      </c>
      <c r="Z37" s="55">
        <v>1.2</v>
      </c>
      <c r="AA37" s="26">
        <v>7.85</v>
      </c>
      <c r="AB37" s="41"/>
      <c r="AC37" s="56">
        <f t="shared" si="5"/>
        <v>9.049999999999999</v>
      </c>
      <c r="AD37" s="52">
        <f t="shared" si="6"/>
        <v>59.449999999999996</v>
      </c>
    </row>
    <row r="38" spans="1:30" ht="15.75">
      <c r="A38" s="48" t="s">
        <v>54</v>
      </c>
      <c r="B38" s="64" t="s">
        <v>337</v>
      </c>
      <c r="C38" s="62" t="s">
        <v>113</v>
      </c>
      <c r="D38" s="171" t="s">
        <v>30</v>
      </c>
      <c r="E38" s="174" t="s">
        <v>121</v>
      </c>
      <c r="F38" s="58">
        <v>1.9</v>
      </c>
      <c r="G38" s="26">
        <v>8.75</v>
      </c>
      <c r="H38" s="41"/>
      <c r="I38" s="50">
        <f t="shared" si="0"/>
        <v>10.65</v>
      </c>
      <c r="J38" s="55">
        <v>0.6</v>
      </c>
      <c r="K38" s="26">
        <v>7.7</v>
      </c>
      <c r="L38" s="41"/>
      <c r="M38" s="56">
        <f t="shared" si="1"/>
        <v>8.3</v>
      </c>
      <c r="N38" s="58">
        <v>1.2</v>
      </c>
      <c r="O38" s="26">
        <v>8.55</v>
      </c>
      <c r="P38" s="41"/>
      <c r="Q38" s="50">
        <f t="shared" si="2"/>
        <v>9.75</v>
      </c>
      <c r="R38" s="55">
        <v>2.5</v>
      </c>
      <c r="S38" s="26">
        <v>8.6</v>
      </c>
      <c r="T38" s="41"/>
      <c r="U38" s="56">
        <f t="shared" si="3"/>
        <v>11.1</v>
      </c>
      <c r="V38" s="58">
        <v>1.8</v>
      </c>
      <c r="W38" s="26">
        <v>8.25</v>
      </c>
      <c r="X38" s="41"/>
      <c r="Y38" s="50">
        <f t="shared" si="4"/>
        <v>10.05</v>
      </c>
      <c r="Z38" s="55">
        <v>1.2</v>
      </c>
      <c r="AA38" s="26">
        <v>8.25</v>
      </c>
      <c r="AB38" s="41"/>
      <c r="AC38" s="56">
        <f t="shared" si="5"/>
        <v>9.45</v>
      </c>
      <c r="AD38" s="52">
        <f t="shared" si="6"/>
        <v>59.30000000000001</v>
      </c>
    </row>
    <row r="39" spans="1:31" s="13" customFormat="1" ht="15.75" customHeight="1">
      <c r="A39" s="48" t="s">
        <v>54</v>
      </c>
      <c r="B39" s="64" t="s">
        <v>88</v>
      </c>
      <c r="C39" s="62" t="s">
        <v>89</v>
      </c>
      <c r="D39" s="171" t="s">
        <v>90</v>
      </c>
      <c r="E39" s="174" t="s">
        <v>97</v>
      </c>
      <c r="F39" s="58">
        <v>2.6</v>
      </c>
      <c r="G39" s="26">
        <v>8.7</v>
      </c>
      <c r="H39" s="41"/>
      <c r="I39" s="50">
        <f t="shared" si="0"/>
        <v>11.299999999999999</v>
      </c>
      <c r="J39" s="55">
        <v>1.2</v>
      </c>
      <c r="K39" s="26">
        <v>7.1</v>
      </c>
      <c r="L39" s="41"/>
      <c r="M39" s="56">
        <f t="shared" si="1"/>
        <v>8.299999999999999</v>
      </c>
      <c r="N39" s="58">
        <v>0.6</v>
      </c>
      <c r="O39" s="26">
        <v>8.2</v>
      </c>
      <c r="P39" s="41"/>
      <c r="Q39" s="50">
        <f t="shared" si="2"/>
        <v>8.799999999999999</v>
      </c>
      <c r="R39" s="55">
        <v>3</v>
      </c>
      <c r="S39" s="26">
        <v>8.55</v>
      </c>
      <c r="T39" s="41"/>
      <c r="U39" s="56">
        <f t="shared" si="3"/>
        <v>11.55</v>
      </c>
      <c r="V39" s="58">
        <v>1.8</v>
      </c>
      <c r="W39" s="26">
        <v>8.35</v>
      </c>
      <c r="X39" s="41"/>
      <c r="Y39" s="50">
        <f t="shared" si="4"/>
        <v>10.15</v>
      </c>
      <c r="Z39" s="55">
        <v>0.6</v>
      </c>
      <c r="AA39" s="26">
        <v>8.6</v>
      </c>
      <c r="AB39" s="41"/>
      <c r="AC39" s="56">
        <f t="shared" si="5"/>
        <v>9.2</v>
      </c>
      <c r="AD39" s="52">
        <f t="shared" si="6"/>
        <v>59.3</v>
      </c>
      <c r="AE39" s="1"/>
    </row>
    <row r="40" spans="1:30" ht="15.75">
      <c r="A40" s="48" t="s">
        <v>56</v>
      </c>
      <c r="B40" s="64" t="s">
        <v>36</v>
      </c>
      <c r="C40" s="62" t="s">
        <v>37</v>
      </c>
      <c r="D40" s="171" t="s">
        <v>25</v>
      </c>
      <c r="E40" s="174" t="s">
        <v>38</v>
      </c>
      <c r="F40" s="58">
        <v>2.4</v>
      </c>
      <c r="G40" s="26">
        <v>8.6</v>
      </c>
      <c r="H40" s="41"/>
      <c r="I40" s="50">
        <f t="shared" si="0"/>
        <v>11</v>
      </c>
      <c r="J40" s="55">
        <v>0.6</v>
      </c>
      <c r="K40" s="26">
        <v>6.1</v>
      </c>
      <c r="L40" s="41"/>
      <c r="M40" s="56">
        <f t="shared" si="1"/>
        <v>6.699999999999999</v>
      </c>
      <c r="N40" s="58">
        <v>2</v>
      </c>
      <c r="O40" s="26">
        <v>8.15</v>
      </c>
      <c r="P40" s="41"/>
      <c r="Q40" s="50">
        <f t="shared" si="2"/>
        <v>10.15</v>
      </c>
      <c r="R40" s="55">
        <v>3</v>
      </c>
      <c r="S40" s="26">
        <v>8.9</v>
      </c>
      <c r="T40" s="41"/>
      <c r="U40" s="56">
        <f t="shared" si="3"/>
        <v>11.9</v>
      </c>
      <c r="V40" s="58">
        <v>2.6</v>
      </c>
      <c r="W40" s="26">
        <v>7.15</v>
      </c>
      <c r="X40" s="41"/>
      <c r="Y40" s="50">
        <f t="shared" si="4"/>
        <v>9.75</v>
      </c>
      <c r="Z40" s="55">
        <v>1.2</v>
      </c>
      <c r="AA40" s="26">
        <v>8.4</v>
      </c>
      <c r="AB40" s="41"/>
      <c r="AC40" s="56">
        <f t="shared" si="5"/>
        <v>9.6</v>
      </c>
      <c r="AD40" s="52">
        <f t="shared" si="6"/>
        <v>59.1</v>
      </c>
    </row>
    <row r="41" spans="1:30" ht="15.75">
      <c r="A41" s="48" t="s">
        <v>57</v>
      </c>
      <c r="B41" s="64" t="s">
        <v>26</v>
      </c>
      <c r="C41" s="62" t="s">
        <v>27</v>
      </c>
      <c r="D41" s="171" t="s">
        <v>25</v>
      </c>
      <c r="E41" s="174" t="s">
        <v>33</v>
      </c>
      <c r="F41" s="58">
        <v>2.7</v>
      </c>
      <c r="G41" s="26">
        <v>7.85</v>
      </c>
      <c r="H41" s="41"/>
      <c r="I41" s="50">
        <f aca="true" t="shared" si="7" ref="I41:I68">F41+G41-H41</f>
        <v>10.55</v>
      </c>
      <c r="J41" s="55">
        <v>0.6</v>
      </c>
      <c r="K41" s="26">
        <v>7.6</v>
      </c>
      <c r="L41" s="41"/>
      <c r="M41" s="56">
        <f aca="true" t="shared" si="8" ref="M41:M68">J41+K41-L41</f>
        <v>8.2</v>
      </c>
      <c r="N41" s="58">
        <v>1.3</v>
      </c>
      <c r="O41" s="26">
        <v>8.05</v>
      </c>
      <c r="P41" s="41"/>
      <c r="Q41" s="50">
        <f aca="true" t="shared" si="9" ref="Q41:Q68">N41+O41-P41</f>
        <v>9.350000000000001</v>
      </c>
      <c r="R41" s="55">
        <v>3</v>
      </c>
      <c r="S41" s="26">
        <v>9.1</v>
      </c>
      <c r="T41" s="41"/>
      <c r="U41" s="56">
        <f aca="true" t="shared" si="10" ref="U41:U68">R41+S41-T41</f>
        <v>12.1</v>
      </c>
      <c r="V41" s="58">
        <v>2.4</v>
      </c>
      <c r="W41" s="26">
        <v>7.75</v>
      </c>
      <c r="X41" s="41"/>
      <c r="Y41" s="50">
        <f aca="true" t="shared" si="11" ref="Y41:Y68">V41+W41-X41</f>
        <v>10.15</v>
      </c>
      <c r="Z41" s="55">
        <v>0.6</v>
      </c>
      <c r="AA41" s="26">
        <v>7.75</v>
      </c>
      <c r="AB41" s="41"/>
      <c r="AC41" s="56">
        <f aca="true" t="shared" si="12" ref="AC41:AC68">Z41+AA41-AB41</f>
        <v>8.35</v>
      </c>
      <c r="AD41" s="52">
        <f aca="true" t="shared" si="13" ref="AD41:AD68">I41+M41+Q41+U41+Y41+AC41</f>
        <v>58.7</v>
      </c>
    </row>
    <row r="42" spans="1:30" ht="15.75">
      <c r="A42" s="48" t="s">
        <v>83</v>
      </c>
      <c r="B42" s="64" t="s">
        <v>106</v>
      </c>
      <c r="C42" s="62" t="s">
        <v>73</v>
      </c>
      <c r="D42" s="171" t="s">
        <v>25</v>
      </c>
      <c r="E42" s="174" t="s">
        <v>97</v>
      </c>
      <c r="F42" s="58">
        <v>2.8</v>
      </c>
      <c r="G42" s="26">
        <v>8.1</v>
      </c>
      <c r="H42" s="41"/>
      <c r="I42" s="50">
        <f t="shared" si="7"/>
        <v>10.899999999999999</v>
      </c>
      <c r="J42" s="55">
        <v>0</v>
      </c>
      <c r="K42" s="26">
        <v>7</v>
      </c>
      <c r="L42" s="41"/>
      <c r="M42" s="56">
        <f t="shared" si="8"/>
        <v>7</v>
      </c>
      <c r="N42" s="58">
        <v>1.2</v>
      </c>
      <c r="O42" s="26">
        <v>8.35</v>
      </c>
      <c r="P42" s="41"/>
      <c r="Q42" s="50">
        <f t="shared" si="9"/>
        <v>9.549999999999999</v>
      </c>
      <c r="R42" s="55">
        <v>3</v>
      </c>
      <c r="S42" s="26">
        <v>8.25</v>
      </c>
      <c r="T42" s="41"/>
      <c r="U42" s="56">
        <f t="shared" si="10"/>
        <v>11.25</v>
      </c>
      <c r="V42" s="58">
        <v>1.8</v>
      </c>
      <c r="W42" s="26">
        <v>8.65</v>
      </c>
      <c r="X42" s="41"/>
      <c r="Y42" s="50">
        <f t="shared" si="11"/>
        <v>10.450000000000001</v>
      </c>
      <c r="Z42" s="55">
        <v>0.6</v>
      </c>
      <c r="AA42" s="26">
        <v>8.35</v>
      </c>
      <c r="AB42" s="41"/>
      <c r="AC42" s="56">
        <f t="shared" si="12"/>
        <v>8.95</v>
      </c>
      <c r="AD42" s="52">
        <f t="shared" si="13"/>
        <v>58.099999999999994</v>
      </c>
    </row>
    <row r="43" spans="1:30" ht="15.75">
      <c r="A43" s="48" t="s">
        <v>84</v>
      </c>
      <c r="B43" s="64" t="s">
        <v>324</v>
      </c>
      <c r="C43" s="62" t="s">
        <v>73</v>
      </c>
      <c r="D43" s="171" t="s">
        <v>30</v>
      </c>
      <c r="E43" s="174" t="s">
        <v>115</v>
      </c>
      <c r="F43" s="58">
        <v>2.5</v>
      </c>
      <c r="G43" s="26">
        <v>8.3</v>
      </c>
      <c r="H43" s="41"/>
      <c r="I43" s="50">
        <f t="shared" si="7"/>
        <v>10.8</v>
      </c>
      <c r="J43" s="55">
        <v>0.6</v>
      </c>
      <c r="K43" s="26">
        <v>7.5</v>
      </c>
      <c r="L43" s="41"/>
      <c r="M43" s="56">
        <f t="shared" si="8"/>
        <v>8.1</v>
      </c>
      <c r="N43" s="58">
        <v>1.2</v>
      </c>
      <c r="O43" s="26">
        <v>8.2</v>
      </c>
      <c r="P43" s="41"/>
      <c r="Q43" s="50">
        <f t="shared" si="9"/>
        <v>9.399999999999999</v>
      </c>
      <c r="R43" s="55">
        <v>3</v>
      </c>
      <c r="S43" s="26">
        <v>8.95</v>
      </c>
      <c r="T43" s="41"/>
      <c r="U43" s="56">
        <f t="shared" si="10"/>
        <v>11.95</v>
      </c>
      <c r="V43" s="58">
        <v>1.2</v>
      </c>
      <c r="W43" s="26">
        <v>7.5</v>
      </c>
      <c r="X43" s="41"/>
      <c r="Y43" s="50">
        <f t="shared" si="11"/>
        <v>8.7</v>
      </c>
      <c r="Z43" s="55">
        <v>0.6</v>
      </c>
      <c r="AA43" s="26">
        <v>8.5</v>
      </c>
      <c r="AB43" s="41"/>
      <c r="AC43" s="56">
        <f t="shared" si="12"/>
        <v>9.1</v>
      </c>
      <c r="AD43" s="52">
        <f t="shared" si="13"/>
        <v>58.050000000000004</v>
      </c>
    </row>
    <row r="44" spans="1:30" ht="15.75">
      <c r="A44" s="48" t="s">
        <v>85</v>
      </c>
      <c r="B44" s="64" t="s">
        <v>334</v>
      </c>
      <c r="C44" s="62" t="s">
        <v>98</v>
      </c>
      <c r="D44" s="171" t="s">
        <v>25</v>
      </c>
      <c r="E44" s="174" t="s">
        <v>97</v>
      </c>
      <c r="F44" s="58">
        <v>2.6</v>
      </c>
      <c r="G44" s="26">
        <v>8.1</v>
      </c>
      <c r="H44" s="41"/>
      <c r="I44" s="50">
        <f t="shared" si="7"/>
        <v>10.7</v>
      </c>
      <c r="J44" s="55">
        <v>0.6</v>
      </c>
      <c r="K44" s="26">
        <v>7</v>
      </c>
      <c r="L44" s="41"/>
      <c r="M44" s="56">
        <f t="shared" si="8"/>
        <v>7.6</v>
      </c>
      <c r="N44" s="58">
        <v>1.8</v>
      </c>
      <c r="O44" s="26">
        <v>7.7</v>
      </c>
      <c r="P44" s="41"/>
      <c r="Q44" s="50">
        <f t="shared" si="9"/>
        <v>9.5</v>
      </c>
      <c r="R44" s="55">
        <v>3</v>
      </c>
      <c r="S44" s="26">
        <v>8.45</v>
      </c>
      <c r="T44" s="41"/>
      <c r="U44" s="56">
        <f t="shared" si="10"/>
        <v>11.45</v>
      </c>
      <c r="V44" s="58">
        <v>1.8</v>
      </c>
      <c r="W44" s="26">
        <v>8.25</v>
      </c>
      <c r="X44" s="41"/>
      <c r="Y44" s="50">
        <f t="shared" si="11"/>
        <v>10.05</v>
      </c>
      <c r="Z44" s="55">
        <v>0.6</v>
      </c>
      <c r="AA44" s="26">
        <v>8</v>
      </c>
      <c r="AB44" s="41"/>
      <c r="AC44" s="56">
        <f t="shared" si="12"/>
        <v>8.6</v>
      </c>
      <c r="AD44" s="52">
        <f t="shared" si="13"/>
        <v>57.9</v>
      </c>
    </row>
    <row r="45" spans="1:30" ht="15.75">
      <c r="A45" s="48" t="s">
        <v>86</v>
      </c>
      <c r="B45" s="64" t="s">
        <v>141</v>
      </c>
      <c r="C45" s="62" t="s">
        <v>19</v>
      </c>
      <c r="D45" s="171" t="s">
        <v>25</v>
      </c>
      <c r="E45" s="174" t="s">
        <v>323</v>
      </c>
      <c r="F45" s="58">
        <v>1.8</v>
      </c>
      <c r="G45" s="26">
        <v>8.4</v>
      </c>
      <c r="H45" s="41"/>
      <c r="I45" s="50">
        <f t="shared" si="7"/>
        <v>10.200000000000001</v>
      </c>
      <c r="J45" s="55">
        <v>0</v>
      </c>
      <c r="K45" s="26">
        <v>8.05</v>
      </c>
      <c r="L45" s="41"/>
      <c r="M45" s="56">
        <f t="shared" si="8"/>
        <v>8.05</v>
      </c>
      <c r="N45" s="58">
        <v>1.2</v>
      </c>
      <c r="O45" s="26">
        <v>8.4</v>
      </c>
      <c r="P45" s="41"/>
      <c r="Q45" s="50">
        <f t="shared" si="9"/>
        <v>9.6</v>
      </c>
      <c r="R45" s="55">
        <v>3</v>
      </c>
      <c r="S45" s="26">
        <v>8.6</v>
      </c>
      <c r="T45" s="41"/>
      <c r="U45" s="56">
        <f t="shared" si="10"/>
        <v>11.6</v>
      </c>
      <c r="V45" s="58">
        <v>0.6</v>
      </c>
      <c r="W45" s="26">
        <v>8.8</v>
      </c>
      <c r="X45" s="41"/>
      <c r="Y45" s="50">
        <f t="shared" si="11"/>
        <v>9.4</v>
      </c>
      <c r="Z45" s="55">
        <v>0</v>
      </c>
      <c r="AA45" s="26">
        <v>8.5</v>
      </c>
      <c r="AB45" s="41"/>
      <c r="AC45" s="56">
        <f t="shared" si="12"/>
        <v>8.5</v>
      </c>
      <c r="AD45" s="52">
        <f t="shared" si="13"/>
        <v>57.35</v>
      </c>
    </row>
    <row r="46" spans="1:30" ht="15.75">
      <c r="A46" s="48" t="s">
        <v>87</v>
      </c>
      <c r="B46" s="64" t="s">
        <v>136</v>
      </c>
      <c r="C46" s="92" t="s">
        <v>103</v>
      </c>
      <c r="D46" s="170" t="s">
        <v>25</v>
      </c>
      <c r="E46" s="174" t="s">
        <v>117</v>
      </c>
      <c r="F46" s="58">
        <v>1.3</v>
      </c>
      <c r="G46" s="26">
        <v>8.3</v>
      </c>
      <c r="H46" s="41"/>
      <c r="I46" s="50">
        <f t="shared" si="7"/>
        <v>9.600000000000001</v>
      </c>
      <c r="J46" s="55">
        <v>0.6</v>
      </c>
      <c r="K46" s="26">
        <v>6.8</v>
      </c>
      <c r="L46" s="41"/>
      <c r="M46" s="56">
        <f t="shared" si="8"/>
        <v>7.3999999999999995</v>
      </c>
      <c r="N46" s="58">
        <v>1.2</v>
      </c>
      <c r="O46" s="26">
        <v>8.2</v>
      </c>
      <c r="P46" s="41"/>
      <c r="Q46" s="50">
        <f t="shared" si="9"/>
        <v>9.399999999999999</v>
      </c>
      <c r="R46" s="55">
        <v>3</v>
      </c>
      <c r="S46" s="26">
        <v>8.35</v>
      </c>
      <c r="T46" s="41"/>
      <c r="U46" s="56">
        <f t="shared" si="10"/>
        <v>11.35</v>
      </c>
      <c r="V46" s="58">
        <v>1.9</v>
      </c>
      <c r="W46" s="26">
        <v>8.15</v>
      </c>
      <c r="X46" s="41"/>
      <c r="Y46" s="50">
        <f t="shared" si="11"/>
        <v>10.05</v>
      </c>
      <c r="Z46" s="55">
        <v>0.6</v>
      </c>
      <c r="AA46" s="26">
        <v>8.65</v>
      </c>
      <c r="AB46" s="41"/>
      <c r="AC46" s="56">
        <f t="shared" si="12"/>
        <v>9.25</v>
      </c>
      <c r="AD46" s="52">
        <f t="shared" si="13"/>
        <v>57.05</v>
      </c>
    </row>
    <row r="47" spans="1:30" ht="15.75">
      <c r="A47" s="48" t="s">
        <v>154</v>
      </c>
      <c r="B47" s="64" t="s">
        <v>65</v>
      </c>
      <c r="C47" s="92" t="s">
        <v>66</v>
      </c>
      <c r="D47" s="170" t="s">
        <v>25</v>
      </c>
      <c r="E47" s="174" t="s">
        <v>62</v>
      </c>
      <c r="F47" s="58">
        <v>3.2</v>
      </c>
      <c r="G47" s="26">
        <v>7.75</v>
      </c>
      <c r="H47" s="41"/>
      <c r="I47" s="50">
        <f t="shared" si="7"/>
        <v>10.95</v>
      </c>
      <c r="J47" s="55">
        <v>0</v>
      </c>
      <c r="K47" s="26">
        <v>7.1</v>
      </c>
      <c r="L47" s="41"/>
      <c r="M47" s="56">
        <f t="shared" si="8"/>
        <v>7.1</v>
      </c>
      <c r="N47" s="58">
        <v>1.3</v>
      </c>
      <c r="O47" s="26">
        <v>7.9</v>
      </c>
      <c r="P47" s="41"/>
      <c r="Q47" s="50">
        <f t="shared" si="9"/>
        <v>9.200000000000001</v>
      </c>
      <c r="R47" s="55">
        <v>3</v>
      </c>
      <c r="S47" s="26">
        <v>9.05</v>
      </c>
      <c r="T47" s="41"/>
      <c r="U47" s="56">
        <f t="shared" si="10"/>
        <v>12.05</v>
      </c>
      <c r="V47" s="58">
        <v>0.6</v>
      </c>
      <c r="W47" s="26">
        <v>8.25</v>
      </c>
      <c r="X47" s="41"/>
      <c r="Y47" s="50">
        <f t="shared" si="11"/>
        <v>8.85</v>
      </c>
      <c r="Z47" s="55">
        <v>0</v>
      </c>
      <c r="AA47" s="26">
        <v>8.4</v>
      </c>
      <c r="AB47" s="41"/>
      <c r="AC47" s="56">
        <f t="shared" si="12"/>
        <v>8.4</v>
      </c>
      <c r="AD47" s="52">
        <f t="shared" si="13"/>
        <v>56.55</v>
      </c>
    </row>
    <row r="48" spans="1:30" ht="15.75">
      <c r="A48" s="48" t="s">
        <v>155</v>
      </c>
      <c r="B48" s="64" t="s">
        <v>139</v>
      </c>
      <c r="C48" s="92" t="s">
        <v>27</v>
      </c>
      <c r="D48" s="170" t="s">
        <v>30</v>
      </c>
      <c r="E48" s="174" t="s">
        <v>114</v>
      </c>
      <c r="F48" s="58">
        <v>3.1</v>
      </c>
      <c r="G48" s="26">
        <v>6.9</v>
      </c>
      <c r="H48" s="41"/>
      <c r="I48" s="50">
        <f t="shared" si="7"/>
        <v>10</v>
      </c>
      <c r="J48" s="55">
        <v>1.2</v>
      </c>
      <c r="K48" s="26">
        <v>7.2</v>
      </c>
      <c r="L48" s="41"/>
      <c r="M48" s="56">
        <f t="shared" si="8"/>
        <v>8.4</v>
      </c>
      <c r="N48" s="58">
        <v>1.3</v>
      </c>
      <c r="O48" s="26">
        <v>8.05</v>
      </c>
      <c r="P48" s="41"/>
      <c r="Q48" s="50">
        <f t="shared" si="9"/>
        <v>9.350000000000001</v>
      </c>
      <c r="R48" s="55">
        <v>3</v>
      </c>
      <c r="S48" s="26">
        <v>9.15</v>
      </c>
      <c r="T48" s="41"/>
      <c r="U48" s="56">
        <f t="shared" si="10"/>
        <v>12.15</v>
      </c>
      <c r="V48" s="58">
        <v>0.6</v>
      </c>
      <c r="W48" s="26">
        <v>7.4</v>
      </c>
      <c r="X48" s="41"/>
      <c r="Y48" s="50">
        <f t="shared" si="11"/>
        <v>8</v>
      </c>
      <c r="Z48" s="55">
        <v>0.6</v>
      </c>
      <c r="AA48" s="26">
        <v>8</v>
      </c>
      <c r="AB48" s="41"/>
      <c r="AC48" s="56">
        <f t="shared" si="12"/>
        <v>8.6</v>
      </c>
      <c r="AD48" s="52">
        <f t="shared" si="13"/>
        <v>56.5</v>
      </c>
    </row>
    <row r="49" spans="1:30" ht="15.75">
      <c r="A49" s="48" t="s">
        <v>156</v>
      </c>
      <c r="B49" s="64" t="s">
        <v>135</v>
      </c>
      <c r="C49" s="92" t="s">
        <v>79</v>
      </c>
      <c r="D49" s="170" t="s">
        <v>25</v>
      </c>
      <c r="E49" s="174" t="s">
        <v>117</v>
      </c>
      <c r="F49" s="58">
        <v>2.5</v>
      </c>
      <c r="G49" s="26">
        <v>7.9</v>
      </c>
      <c r="H49" s="41"/>
      <c r="I49" s="50">
        <f t="shared" si="7"/>
        <v>10.4</v>
      </c>
      <c r="J49" s="55">
        <v>0</v>
      </c>
      <c r="K49" s="26">
        <v>6.6</v>
      </c>
      <c r="L49" s="41"/>
      <c r="M49" s="56">
        <f t="shared" si="8"/>
        <v>6.6</v>
      </c>
      <c r="N49" s="58">
        <v>1.2</v>
      </c>
      <c r="O49" s="26">
        <v>8.65</v>
      </c>
      <c r="P49" s="41"/>
      <c r="Q49" s="50">
        <f t="shared" si="9"/>
        <v>9.85</v>
      </c>
      <c r="R49" s="55">
        <v>3</v>
      </c>
      <c r="S49" s="26">
        <v>8.3</v>
      </c>
      <c r="T49" s="41"/>
      <c r="U49" s="56">
        <f t="shared" si="10"/>
        <v>11.3</v>
      </c>
      <c r="V49" s="58">
        <v>1.3</v>
      </c>
      <c r="W49" s="26">
        <v>7.7</v>
      </c>
      <c r="X49" s="41"/>
      <c r="Y49" s="50">
        <f t="shared" si="11"/>
        <v>9</v>
      </c>
      <c r="Z49" s="55">
        <v>0.6</v>
      </c>
      <c r="AA49" s="26">
        <v>8.45</v>
      </c>
      <c r="AB49" s="41"/>
      <c r="AC49" s="56">
        <f t="shared" si="12"/>
        <v>9.049999999999999</v>
      </c>
      <c r="AD49" s="52">
        <f t="shared" si="13"/>
        <v>56.2</v>
      </c>
    </row>
    <row r="50" spans="1:30" ht="15.75">
      <c r="A50" s="48" t="s">
        <v>156</v>
      </c>
      <c r="B50" s="64" t="s">
        <v>142</v>
      </c>
      <c r="C50" s="92" t="s">
        <v>27</v>
      </c>
      <c r="D50" s="170" t="s">
        <v>30</v>
      </c>
      <c r="E50" s="174" t="s">
        <v>323</v>
      </c>
      <c r="F50" s="58">
        <v>1.8</v>
      </c>
      <c r="G50" s="26">
        <v>8.4</v>
      </c>
      <c r="H50" s="41"/>
      <c r="I50" s="50">
        <f t="shared" si="7"/>
        <v>10.200000000000001</v>
      </c>
      <c r="J50" s="55">
        <v>0.6</v>
      </c>
      <c r="K50" s="26">
        <v>8.2</v>
      </c>
      <c r="L50" s="41"/>
      <c r="M50" s="56">
        <f t="shared" si="8"/>
        <v>8.799999999999999</v>
      </c>
      <c r="N50" s="58">
        <v>1.2</v>
      </c>
      <c r="O50" s="26">
        <v>8</v>
      </c>
      <c r="P50" s="41"/>
      <c r="Q50" s="50">
        <f t="shared" si="9"/>
        <v>9.2</v>
      </c>
      <c r="R50" s="55">
        <v>2.5</v>
      </c>
      <c r="S50" s="26">
        <v>8.85</v>
      </c>
      <c r="T50" s="41"/>
      <c r="U50" s="56">
        <f t="shared" si="10"/>
        <v>11.35</v>
      </c>
      <c r="V50" s="58">
        <v>0.6</v>
      </c>
      <c r="W50" s="26">
        <v>8.15</v>
      </c>
      <c r="X50" s="41"/>
      <c r="Y50" s="50">
        <f t="shared" si="11"/>
        <v>8.75</v>
      </c>
      <c r="Z50" s="55">
        <v>0</v>
      </c>
      <c r="AA50" s="26">
        <v>7.9</v>
      </c>
      <c r="AB50" s="41"/>
      <c r="AC50" s="56">
        <f t="shared" si="12"/>
        <v>7.9</v>
      </c>
      <c r="AD50" s="52">
        <f t="shared" si="13"/>
        <v>56.199999999999996</v>
      </c>
    </row>
    <row r="51" spans="1:30" ht="15.75">
      <c r="A51" s="48" t="s">
        <v>156</v>
      </c>
      <c r="B51" s="64" t="s">
        <v>63</v>
      </c>
      <c r="C51" s="92" t="s">
        <v>64</v>
      </c>
      <c r="D51" s="170" t="s">
        <v>25</v>
      </c>
      <c r="E51" s="174" t="s">
        <v>62</v>
      </c>
      <c r="F51" s="58">
        <v>2.6</v>
      </c>
      <c r="G51" s="26">
        <v>8</v>
      </c>
      <c r="H51" s="41"/>
      <c r="I51" s="50">
        <f t="shared" si="7"/>
        <v>10.6</v>
      </c>
      <c r="J51" s="55">
        <v>0</v>
      </c>
      <c r="K51" s="26">
        <v>7.7</v>
      </c>
      <c r="L51" s="41"/>
      <c r="M51" s="56">
        <f t="shared" si="8"/>
        <v>7.7</v>
      </c>
      <c r="N51" s="58">
        <v>1.9</v>
      </c>
      <c r="O51" s="26">
        <v>7.7</v>
      </c>
      <c r="P51" s="41"/>
      <c r="Q51" s="50">
        <f t="shared" si="9"/>
        <v>9.6</v>
      </c>
      <c r="R51" s="55">
        <v>3</v>
      </c>
      <c r="S51" s="26">
        <v>8.4</v>
      </c>
      <c r="T51" s="41"/>
      <c r="U51" s="56">
        <f t="shared" si="10"/>
        <v>11.4</v>
      </c>
      <c r="V51" s="58">
        <v>0.7</v>
      </c>
      <c r="W51" s="26">
        <v>7.7</v>
      </c>
      <c r="X51" s="41"/>
      <c r="Y51" s="50">
        <f t="shared" si="11"/>
        <v>8.4</v>
      </c>
      <c r="Z51" s="55">
        <v>0</v>
      </c>
      <c r="AA51" s="26">
        <v>8.5</v>
      </c>
      <c r="AB51" s="41"/>
      <c r="AC51" s="56">
        <f t="shared" si="12"/>
        <v>8.5</v>
      </c>
      <c r="AD51" s="52">
        <f t="shared" si="13"/>
        <v>56.199999999999996</v>
      </c>
    </row>
    <row r="52" spans="1:30" ht="15.75">
      <c r="A52" s="48" t="s">
        <v>158</v>
      </c>
      <c r="B52" s="64" t="s">
        <v>336</v>
      </c>
      <c r="C52" s="92" t="s">
        <v>103</v>
      </c>
      <c r="D52" s="170" t="s">
        <v>25</v>
      </c>
      <c r="E52" s="174" t="s">
        <v>121</v>
      </c>
      <c r="F52" s="58">
        <v>1.9</v>
      </c>
      <c r="G52" s="26">
        <v>8.8</v>
      </c>
      <c r="H52" s="41"/>
      <c r="I52" s="50">
        <f t="shared" si="7"/>
        <v>10.700000000000001</v>
      </c>
      <c r="J52" s="55">
        <v>0</v>
      </c>
      <c r="K52" s="26">
        <v>7.4</v>
      </c>
      <c r="L52" s="41"/>
      <c r="M52" s="56">
        <f t="shared" si="8"/>
        <v>7.4</v>
      </c>
      <c r="N52" s="58">
        <v>1.2</v>
      </c>
      <c r="O52" s="26">
        <v>7.75</v>
      </c>
      <c r="P52" s="41"/>
      <c r="Q52" s="50">
        <f t="shared" si="9"/>
        <v>8.95</v>
      </c>
      <c r="R52" s="55">
        <v>2.5</v>
      </c>
      <c r="S52" s="26">
        <v>8.55</v>
      </c>
      <c r="T52" s="41"/>
      <c r="U52" s="56">
        <f t="shared" si="10"/>
        <v>11.05</v>
      </c>
      <c r="V52" s="58">
        <v>0.6</v>
      </c>
      <c r="W52" s="26">
        <v>9.15</v>
      </c>
      <c r="X52" s="41"/>
      <c r="Y52" s="50">
        <f t="shared" si="11"/>
        <v>9.75</v>
      </c>
      <c r="Z52" s="55">
        <v>0</v>
      </c>
      <c r="AA52" s="26">
        <v>7.95</v>
      </c>
      <c r="AB52" s="41"/>
      <c r="AC52" s="56">
        <f t="shared" si="12"/>
        <v>7.95</v>
      </c>
      <c r="AD52" s="52">
        <f t="shared" si="13"/>
        <v>55.800000000000004</v>
      </c>
    </row>
    <row r="53" spans="1:31" s="13" customFormat="1" ht="16.5" customHeight="1">
      <c r="A53" s="48" t="s">
        <v>159</v>
      </c>
      <c r="B53" s="64" t="s">
        <v>330</v>
      </c>
      <c r="C53" s="92" t="s">
        <v>32</v>
      </c>
      <c r="D53" s="170" t="s">
        <v>30</v>
      </c>
      <c r="E53" s="174" t="s">
        <v>99</v>
      </c>
      <c r="F53" s="58">
        <v>2.5</v>
      </c>
      <c r="G53" s="26">
        <v>6.7</v>
      </c>
      <c r="H53" s="41"/>
      <c r="I53" s="50">
        <f t="shared" si="7"/>
        <v>9.2</v>
      </c>
      <c r="J53" s="55">
        <v>0</v>
      </c>
      <c r="K53" s="26">
        <v>6.6</v>
      </c>
      <c r="L53" s="41"/>
      <c r="M53" s="56">
        <f t="shared" si="8"/>
        <v>6.6</v>
      </c>
      <c r="N53" s="58">
        <v>1.3</v>
      </c>
      <c r="O53" s="26">
        <v>8.2</v>
      </c>
      <c r="P53" s="41"/>
      <c r="Q53" s="50">
        <f t="shared" si="9"/>
        <v>9.5</v>
      </c>
      <c r="R53" s="55">
        <v>3</v>
      </c>
      <c r="S53" s="26">
        <v>8.75</v>
      </c>
      <c r="T53" s="41"/>
      <c r="U53" s="56">
        <f t="shared" si="10"/>
        <v>11.75</v>
      </c>
      <c r="V53" s="58">
        <v>0.6</v>
      </c>
      <c r="W53" s="26">
        <v>8.95</v>
      </c>
      <c r="X53" s="41"/>
      <c r="Y53" s="50">
        <f t="shared" si="11"/>
        <v>9.549999999999999</v>
      </c>
      <c r="Z53" s="55">
        <v>0.6</v>
      </c>
      <c r="AA53" s="26">
        <v>8.2</v>
      </c>
      <c r="AB53" s="41"/>
      <c r="AC53" s="56">
        <f t="shared" si="12"/>
        <v>8.799999999999999</v>
      </c>
      <c r="AD53" s="52">
        <f t="shared" si="13"/>
        <v>55.39999999999999</v>
      </c>
      <c r="AE53" s="1"/>
    </row>
    <row r="54" spans="1:30" ht="15.75">
      <c r="A54" s="48" t="s">
        <v>160</v>
      </c>
      <c r="B54" s="64" t="s">
        <v>355</v>
      </c>
      <c r="C54" s="92" t="s">
        <v>356</v>
      </c>
      <c r="D54" s="170" t="s">
        <v>25</v>
      </c>
      <c r="E54" s="174" t="s">
        <v>81</v>
      </c>
      <c r="F54" s="58">
        <v>1.3</v>
      </c>
      <c r="G54" s="26">
        <v>8.4</v>
      </c>
      <c r="H54" s="41"/>
      <c r="I54" s="50">
        <f t="shared" si="7"/>
        <v>9.700000000000001</v>
      </c>
      <c r="J54" s="55">
        <v>0</v>
      </c>
      <c r="K54" s="26">
        <v>8.55</v>
      </c>
      <c r="L54" s="41"/>
      <c r="M54" s="56">
        <f t="shared" si="8"/>
        <v>8.55</v>
      </c>
      <c r="N54" s="58">
        <v>0.6</v>
      </c>
      <c r="O54" s="26">
        <v>8.35</v>
      </c>
      <c r="P54" s="41"/>
      <c r="Q54" s="50">
        <f t="shared" si="9"/>
        <v>8.95</v>
      </c>
      <c r="R54" s="55">
        <v>2.5</v>
      </c>
      <c r="S54" s="26">
        <v>8.5</v>
      </c>
      <c r="T54" s="41"/>
      <c r="U54" s="56">
        <f t="shared" si="10"/>
        <v>11</v>
      </c>
      <c r="V54" s="58">
        <v>0</v>
      </c>
      <c r="W54" s="26">
        <v>8.15</v>
      </c>
      <c r="X54" s="41"/>
      <c r="Y54" s="50">
        <f t="shared" si="11"/>
        <v>8.15</v>
      </c>
      <c r="Z54" s="55">
        <v>0</v>
      </c>
      <c r="AA54" s="26">
        <v>8.55</v>
      </c>
      <c r="AB54" s="41"/>
      <c r="AC54" s="56">
        <f t="shared" si="12"/>
        <v>8.55</v>
      </c>
      <c r="AD54" s="52">
        <f t="shared" si="13"/>
        <v>54.900000000000006</v>
      </c>
    </row>
    <row r="55" spans="1:30" ht="15.75">
      <c r="A55" s="48" t="s">
        <v>161</v>
      </c>
      <c r="B55" s="64" t="s">
        <v>278</v>
      </c>
      <c r="C55" s="92" t="s">
        <v>35</v>
      </c>
      <c r="D55" s="170" t="s">
        <v>30</v>
      </c>
      <c r="E55" s="174" t="s">
        <v>325</v>
      </c>
      <c r="F55" s="58">
        <v>1.9</v>
      </c>
      <c r="G55" s="26">
        <v>8.55</v>
      </c>
      <c r="H55" s="41"/>
      <c r="I55" s="50">
        <f t="shared" si="7"/>
        <v>10.450000000000001</v>
      </c>
      <c r="J55" s="55">
        <v>0.6</v>
      </c>
      <c r="K55" s="26">
        <v>6.7</v>
      </c>
      <c r="L55" s="41"/>
      <c r="M55" s="56">
        <f t="shared" si="8"/>
        <v>7.3</v>
      </c>
      <c r="N55" s="58">
        <v>1.2</v>
      </c>
      <c r="O55" s="26">
        <v>7.85</v>
      </c>
      <c r="P55" s="41"/>
      <c r="Q55" s="50">
        <f t="shared" si="9"/>
        <v>9.049999999999999</v>
      </c>
      <c r="R55" s="55">
        <v>3</v>
      </c>
      <c r="S55" s="26">
        <v>8.35</v>
      </c>
      <c r="T55" s="41"/>
      <c r="U55" s="56">
        <f t="shared" si="10"/>
        <v>11.35</v>
      </c>
      <c r="V55" s="58">
        <v>0.6</v>
      </c>
      <c r="W55" s="26">
        <v>8.05</v>
      </c>
      <c r="X55" s="41"/>
      <c r="Y55" s="50">
        <f t="shared" si="11"/>
        <v>8.65</v>
      </c>
      <c r="Z55" s="55">
        <v>0</v>
      </c>
      <c r="AA55" s="26">
        <v>8</v>
      </c>
      <c r="AB55" s="41"/>
      <c r="AC55" s="56">
        <f t="shared" si="12"/>
        <v>8</v>
      </c>
      <c r="AD55" s="52">
        <f t="shared" si="13"/>
        <v>54.8</v>
      </c>
    </row>
    <row r="56" spans="1:30" ht="15.75">
      <c r="A56" s="48" t="s">
        <v>162</v>
      </c>
      <c r="B56" s="64" t="s">
        <v>129</v>
      </c>
      <c r="C56" s="62" t="s">
        <v>66</v>
      </c>
      <c r="D56" s="171" t="s">
        <v>30</v>
      </c>
      <c r="E56" s="174" t="s">
        <v>131</v>
      </c>
      <c r="F56" s="58">
        <v>2.6</v>
      </c>
      <c r="G56" s="26">
        <v>8.4</v>
      </c>
      <c r="H56" s="41"/>
      <c r="I56" s="50">
        <f t="shared" si="7"/>
        <v>11</v>
      </c>
      <c r="J56" s="55">
        <v>0.6</v>
      </c>
      <c r="K56" s="26">
        <v>7.5</v>
      </c>
      <c r="L56" s="41"/>
      <c r="M56" s="56">
        <f t="shared" si="8"/>
        <v>8.1</v>
      </c>
      <c r="N56" s="58">
        <v>1.2</v>
      </c>
      <c r="O56" s="26">
        <v>7.85</v>
      </c>
      <c r="P56" s="41"/>
      <c r="Q56" s="50">
        <f t="shared" si="9"/>
        <v>9.049999999999999</v>
      </c>
      <c r="R56" s="55">
        <v>3</v>
      </c>
      <c r="S56" s="26">
        <v>8.65</v>
      </c>
      <c r="T56" s="41"/>
      <c r="U56" s="56">
        <f t="shared" si="10"/>
        <v>11.65</v>
      </c>
      <c r="V56" s="58">
        <v>0.6</v>
      </c>
      <c r="W56" s="26">
        <v>7.05</v>
      </c>
      <c r="X56" s="41"/>
      <c r="Y56" s="50">
        <f t="shared" si="11"/>
        <v>7.6499999999999995</v>
      </c>
      <c r="Z56" s="55">
        <v>0</v>
      </c>
      <c r="AA56" s="26">
        <v>7</v>
      </c>
      <c r="AB56" s="41"/>
      <c r="AC56" s="56">
        <f t="shared" si="12"/>
        <v>7</v>
      </c>
      <c r="AD56" s="52">
        <f t="shared" si="13"/>
        <v>54.449999999999996</v>
      </c>
    </row>
    <row r="57" spans="1:30" ht="15.75">
      <c r="A57" s="48" t="s">
        <v>163</v>
      </c>
      <c r="B57" s="64" t="s">
        <v>335</v>
      </c>
      <c r="C57" s="92" t="s">
        <v>74</v>
      </c>
      <c r="D57" s="170" t="s">
        <v>25</v>
      </c>
      <c r="E57" s="174" t="s">
        <v>121</v>
      </c>
      <c r="F57" s="58">
        <v>1.8</v>
      </c>
      <c r="G57" s="26">
        <v>8.75</v>
      </c>
      <c r="H57" s="41"/>
      <c r="I57" s="50">
        <f t="shared" si="7"/>
        <v>10.55</v>
      </c>
      <c r="J57" s="55">
        <v>0</v>
      </c>
      <c r="K57" s="26">
        <v>7.7</v>
      </c>
      <c r="L57" s="41"/>
      <c r="M57" s="56">
        <f t="shared" si="8"/>
        <v>7.7</v>
      </c>
      <c r="N57" s="58">
        <v>0.6</v>
      </c>
      <c r="O57" s="26">
        <v>7.2</v>
      </c>
      <c r="P57" s="41"/>
      <c r="Q57" s="50">
        <f t="shared" si="9"/>
        <v>7.8</v>
      </c>
      <c r="R57" s="55">
        <v>3</v>
      </c>
      <c r="S57" s="26">
        <v>8.7</v>
      </c>
      <c r="T57" s="41"/>
      <c r="U57" s="56">
        <f t="shared" si="10"/>
        <v>11.7</v>
      </c>
      <c r="V57" s="58">
        <v>0.6</v>
      </c>
      <c r="W57" s="26">
        <v>8.7</v>
      </c>
      <c r="X57" s="41"/>
      <c r="Y57" s="50">
        <f t="shared" si="11"/>
        <v>9.299999999999999</v>
      </c>
      <c r="Z57" s="55">
        <v>0</v>
      </c>
      <c r="AA57" s="26">
        <v>7.25</v>
      </c>
      <c r="AB57" s="41"/>
      <c r="AC57" s="56">
        <f t="shared" si="12"/>
        <v>7.25</v>
      </c>
      <c r="AD57" s="52">
        <f t="shared" si="13"/>
        <v>54.3</v>
      </c>
    </row>
    <row r="58" spans="1:30" ht="15.75">
      <c r="A58" s="48" t="s">
        <v>164</v>
      </c>
      <c r="B58" s="64" t="s">
        <v>125</v>
      </c>
      <c r="C58" s="92" t="s">
        <v>126</v>
      </c>
      <c r="D58" s="170" t="s">
        <v>30</v>
      </c>
      <c r="E58" s="174" t="s">
        <v>128</v>
      </c>
      <c r="F58" s="58">
        <v>3.5</v>
      </c>
      <c r="G58" s="26">
        <v>8.9</v>
      </c>
      <c r="H58" s="41"/>
      <c r="I58" s="50">
        <f t="shared" si="7"/>
        <v>12.4</v>
      </c>
      <c r="J58" s="55">
        <v>1.4</v>
      </c>
      <c r="K58" s="26">
        <v>7.8</v>
      </c>
      <c r="L58" s="41"/>
      <c r="M58" s="56">
        <f t="shared" si="8"/>
        <v>9.2</v>
      </c>
      <c r="N58" s="58">
        <v>2.2</v>
      </c>
      <c r="O58" s="26">
        <v>8.95</v>
      </c>
      <c r="P58" s="41"/>
      <c r="Q58" s="50">
        <f t="shared" si="9"/>
        <v>11.149999999999999</v>
      </c>
      <c r="R58" s="55">
        <v>3.8</v>
      </c>
      <c r="S58" s="26">
        <v>8.4</v>
      </c>
      <c r="T58" s="41"/>
      <c r="U58" s="56">
        <f t="shared" si="10"/>
        <v>12.2</v>
      </c>
      <c r="V58" s="58"/>
      <c r="W58" s="26"/>
      <c r="X58" s="41"/>
      <c r="Y58" s="50">
        <f t="shared" si="11"/>
        <v>0</v>
      </c>
      <c r="Z58" s="55">
        <v>1.8</v>
      </c>
      <c r="AA58" s="26">
        <v>7.3</v>
      </c>
      <c r="AB58" s="41"/>
      <c r="AC58" s="56">
        <f t="shared" si="12"/>
        <v>9.1</v>
      </c>
      <c r="AD58" s="52">
        <f t="shared" si="13"/>
        <v>54.050000000000004</v>
      </c>
    </row>
    <row r="59" spans="1:30" ht="15.75">
      <c r="A59" s="48" t="s">
        <v>164</v>
      </c>
      <c r="B59" s="64" t="s">
        <v>137</v>
      </c>
      <c r="C59" s="92" t="s">
        <v>98</v>
      </c>
      <c r="D59" s="170" t="s">
        <v>30</v>
      </c>
      <c r="E59" s="174" t="s">
        <v>118</v>
      </c>
      <c r="F59" s="58">
        <v>1.9</v>
      </c>
      <c r="G59" s="26">
        <v>7.9</v>
      </c>
      <c r="H59" s="41"/>
      <c r="I59" s="50">
        <f t="shared" si="7"/>
        <v>9.8</v>
      </c>
      <c r="J59" s="55">
        <v>0.6</v>
      </c>
      <c r="K59" s="26">
        <v>6.75</v>
      </c>
      <c r="L59" s="41"/>
      <c r="M59" s="56">
        <f t="shared" si="8"/>
        <v>7.35</v>
      </c>
      <c r="N59" s="58">
        <v>1.2</v>
      </c>
      <c r="O59" s="26">
        <v>7.8</v>
      </c>
      <c r="P59" s="41"/>
      <c r="Q59" s="50">
        <f t="shared" si="9"/>
        <v>9</v>
      </c>
      <c r="R59" s="55">
        <v>3</v>
      </c>
      <c r="S59" s="26">
        <v>8</v>
      </c>
      <c r="T59" s="41"/>
      <c r="U59" s="56">
        <f t="shared" si="10"/>
        <v>11</v>
      </c>
      <c r="V59" s="58">
        <v>0.6</v>
      </c>
      <c r="W59" s="26">
        <v>8.5</v>
      </c>
      <c r="X59" s="41"/>
      <c r="Y59" s="50">
        <f t="shared" si="11"/>
        <v>9.1</v>
      </c>
      <c r="Z59" s="55">
        <v>0.6</v>
      </c>
      <c r="AA59" s="26">
        <v>7.2</v>
      </c>
      <c r="AB59" s="41"/>
      <c r="AC59" s="56">
        <f t="shared" si="12"/>
        <v>7.8</v>
      </c>
      <c r="AD59" s="52">
        <f t="shared" si="13"/>
        <v>54.05</v>
      </c>
    </row>
    <row r="60" spans="1:30" ht="15.75">
      <c r="A60" s="48" t="s">
        <v>166</v>
      </c>
      <c r="B60" s="64" t="s">
        <v>321</v>
      </c>
      <c r="C60" s="92" t="s">
        <v>357</v>
      </c>
      <c r="D60" s="170" t="s">
        <v>30</v>
      </c>
      <c r="E60" s="174" t="s">
        <v>81</v>
      </c>
      <c r="F60" s="58">
        <v>1.3</v>
      </c>
      <c r="G60" s="26">
        <v>8.2</v>
      </c>
      <c r="H60" s="41"/>
      <c r="I60" s="50">
        <f t="shared" si="7"/>
        <v>9.5</v>
      </c>
      <c r="J60" s="55">
        <v>0</v>
      </c>
      <c r="K60" s="26">
        <v>8.1</v>
      </c>
      <c r="L60" s="41"/>
      <c r="M60" s="56">
        <f t="shared" si="8"/>
        <v>8.1</v>
      </c>
      <c r="N60" s="58">
        <v>0.6</v>
      </c>
      <c r="O60" s="26">
        <v>7.8</v>
      </c>
      <c r="P60" s="41"/>
      <c r="Q60" s="50">
        <f t="shared" si="9"/>
        <v>8.4</v>
      </c>
      <c r="R60" s="55">
        <v>3</v>
      </c>
      <c r="S60" s="26">
        <v>8.3</v>
      </c>
      <c r="T60" s="41"/>
      <c r="U60" s="56">
        <f t="shared" si="10"/>
        <v>11.3</v>
      </c>
      <c r="V60" s="58">
        <v>0.6</v>
      </c>
      <c r="W60" s="26">
        <v>8</v>
      </c>
      <c r="X60" s="41"/>
      <c r="Y60" s="50">
        <f t="shared" si="11"/>
        <v>8.6</v>
      </c>
      <c r="Z60" s="55">
        <v>0</v>
      </c>
      <c r="AA60" s="26">
        <v>8.1</v>
      </c>
      <c r="AB60" s="41"/>
      <c r="AC60" s="56">
        <f t="shared" si="12"/>
        <v>8.1</v>
      </c>
      <c r="AD60" s="52">
        <f t="shared" si="13"/>
        <v>54</v>
      </c>
    </row>
    <row r="61" spans="1:30" ht="15.75">
      <c r="A61" s="48" t="s">
        <v>167</v>
      </c>
      <c r="B61" s="64" t="s">
        <v>66</v>
      </c>
      <c r="C61" s="62" t="s">
        <v>68</v>
      </c>
      <c r="D61" s="171" t="s">
        <v>30</v>
      </c>
      <c r="E61" s="174" t="s">
        <v>76</v>
      </c>
      <c r="F61" s="58">
        <v>1.4</v>
      </c>
      <c r="G61" s="26">
        <v>7.8</v>
      </c>
      <c r="H61" s="41"/>
      <c r="I61" s="50">
        <f t="shared" si="7"/>
        <v>9.2</v>
      </c>
      <c r="J61" s="55">
        <v>0</v>
      </c>
      <c r="K61" s="26">
        <v>8</v>
      </c>
      <c r="L61" s="41"/>
      <c r="M61" s="56">
        <f t="shared" si="8"/>
        <v>8</v>
      </c>
      <c r="N61" s="58">
        <v>0.6</v>
      </c>
      <c r="O61" s="26">
        <v>7.55</v>
      </c>
      <c r="P61" s="41"/>
      <c r="Q61" s="50">
        <f t="shared" si="9"/>
        <v>8.15</v>
      </c>
      <c r="R61" s="55">
        <v>3</v>
      </c>
      <c r="S61" s="26">
        <v>8.5</v>
      </c>
      <c r="T61" s="41"/>
      <c r="U61" s="56">
        <f t="shared" si="10"/>
        <v>11.5</v>
      </c>
      <c r="V61" s="58">
        <v>1.2</v>
      </c>
      <c r="W61" s="26">
        <v>7.65</v>
      </c>
      <c r="X61" s="41"/>
      <c r="Y61" s="50">
        <f t="shared" si="11"/>
        <v>8.85</v>
      </c>
      <c r="Z61" s="55">
        <v>0</v>
      </c>
      <c r="AA61" s="26">
        <v>8.15</v>
      </c>
      <c r="AB61" s="41"/>
      <c r="AC61" s="56">
        <f t="shared" si="12"/>
        <v>8.15</v>
      </c>
      <c r="AD61" s="52">
        <f t="shared" si="13"/>
        <v>53.85</v>
      </c>
    </row>
    <row r="62" spans="1:30" ht="15.75">
      <c r="A62" s="48" t="s">
        <v>168</v>
      </c>
      <c r="B62" s="64" t="s">
        <v>75</v>
      </c>
      <c r="C62" s="62" t="s">
        <v>66</v>
      </c>
      <c r="D62" s="171" t="s">
        <v>25</v>
      </c>
      <c r="E62" s="174" t="s">
        <v>76</v>
      </c>
      <c r="F62" s="58">
        <v>1.3</v>
      </c>
      <c r="G62" s="26">
        <v>7.9</v>
      </c>
      <c r="H62" s="41"/>
      <c r="I62" s="50">
        <f t="shared" si="7"/>
        <v>9.200000000000001</v>
      </c>
      <c r="J62" s="55">
        <v>0</v>
      </c>
      <c r="K62" s="26">
        <v>7.6</v>
      </c>
      <c r="L62" s="41"/>
      <c r="M62" s="56">
        <f t="shared" si="8"/>
        <v>7.6</v>
      </c>
      <c r="N62" s="58">
        <v>1.2</v>
      </c>
      <c r="O62" s="26">
        <v>8.3</v>
      </c>
      <c r="P62" s="41"/>
      <c r="Q62" s="50">
        <f t="shared" si="9"/>
        <v>9.5</v>
      </c>
      <c r="R62" s="55">
        <v>3</v>
      </c>
      <c r="S62" s="26">
        <v>8.3</v>
      </c>
      <c r="T62" s="41"/>
      <c r="U62" s="56">
        <f t="shared" si="10"/>
        <v>11.3</v>
      </c>
      <c r="V62" s="58">
        <v>0.6</v>
      </c>
      <c r="W62" s="26">
        <v>7.75</v>
      </c>
      <c r="X62" s="41"/>
      <c r="Y62" s="50">
        <f t="shared" si="11"/>
        <v>8.35</v>
      </c>
      <c r="Z62" s="55">
        <v>0</v>
      </c>
      <c r="AA62" s="26">
        <v>7.85</v>
      </c>
      <c r="AB62" s="41"/>
      <c r="AC62" s="56">
        <f t="shared" si="12"/>
        <v>7.85</v>
      </c>
      <c r="AD62" s="52">
        <f t="shared" si="13"/>
        <v>53.800000000000004</v>
      </c>
    </row>
    <row r="63" spans="1:30" ht="15.75">
      <c r="A63" s="48" t="s">
        <v>169</v>
      </c>
      <c r="B63" s="64" t="s">
        <v>138</v>
      </c>
      <c r="C63" s="62" t="s">
        <v>134</v>
      </c>
      <c r="D63" s="172" t="s">
        <v>25</v>
      </c>
      <c r="E63" s="174" t="s">
        <v>62</v>
      </c>
      <c r="F63" s="58">
        <v>1.9</v>
      </c>
      <c r="G63" s="26">
        <v>8.1</v>
      </c>
      <c r="H63" s="41"/>
      <c r="I63" s="50">
        <f t="shared" si="7"/>
        <v>10</v>
      </c>
      <c r="J63" s="55">
        <v>0</v>
      </c>
      <c r="K63" s="26">
        <v>7.2</v>
      </c>
      <c r="L63" s="41"/>
      <c r="M63" s="56">
        <f t="shared" si="8"/>
        <v>7.2</v>
      </c>
      <c r="N63" s="58">
        <v>1.2</v>
      </c>
      <c r="O63" s="26">
        <v>6.9</v>
      </c>
      <c r="P63" s="41"/>
      <c r="Q63" s="50">
        <f t="shared" si="9"/>
        <v>8.1</v>
      </c>
      <c r="R63" s="55">
        <v>3</v>
      </c>
      <c r="S63" s="26">
        <v>8.7</v>
      </c>
      <c r="T63" s="41"/>
      <c r="U63" s="56">
        <f t="shared" si="10"/>
        <v>11.7</v>
      </c>
      <c r="V63" s="58">
        <v>0.6</v>
      </c>
      <c r="W63" s="26">
        <v>8.1</v>
      </c>
      <c r="X63" s="41"/>
      <c r="Y63" s="50">
        <f t="shared" si="11"/>
        <v>8.7</v>
      </c>
      <c r="Z63" s="55">
        <v>0</v>
      </c>
      <c r="AA63" s="26">
        <v>8</v>
      </c>
      <c r="AB63" s="41"/>
      <c r="AC63" s="56">
        <f t="shared" si="12"/>
        <v>8</v>
      </c>
      <c r="AD63" s="52">
        <f t="shared" si="13"/>
        <v>53.7</v>
      </c>
    </row>
    <row r="64" spans="1:30" ht="15.75">
      <c r="A64" s="48" t="s">
        <v>170</v>
      </c>
      <c r="B64" s="64" t="s">
        <v>352</v>
      </c>
      <c r="C64" s="62" t="s">
        <v>35</v>
      </c>
      <c r="D64" s="171" t="s">
        <v>25</v>
      </c>
      <c r="E64" s="174" t="s">
        <v>76</v>
      </c>
      <c r="F64" s="58">
        <v>1.4</v>
      </c>
      <c r="G64" s="26">
        <v>8.25</v>
      </c>
      <c r="H64" s="41"/>
      <c r="I64" s="50">
        <f t="shared" si="7"/>
        <v>9.65</v>
      </c>
      <c r="J64" s="55">
        <v>0</v>
      </c>
      <c r="K64" s="26">
        <v>7.8</v>
      </c>
      <c r="L64" s="41"/>
      <c r="M64" s="56">
        <f t="shared" si="8"/>
        <v>7.8</v>
      </c>
      <c r="N64" s="58">
        <v>1.3</v>
      </c>
      <c r="O64" s="26">
        <v>8.25</v>
      </c>
      <c r="P64" s="41"/>
      <c r="Q64" s="50">
        <f t="shared" si="9"/>
        <v>9.55</v>
      </c>
      <c r="R64" s="55">
        <v>3</v>
      </c>
      <c r="S64" s="26">
        <v>8.55</v>
      </c>
      <c r="T64" s="41"/>
      <c r="U64" s="56">
        <f t="shared" si="10"/>
        <v>11.55</v>
      </c>
      <c r="V64" s="58">
        <v>0.6</v>
      </c>
      <c r="W64" s="26">
        <v>7.85</v>
      </c>
      <c r="X64" s="41"/>
      <c r="Y64" s="50">
        <f t="shared" si="11"/>
        <v>8.45</v>
      </c>
      <c r="Z64" s="55">
        <v>0</v>
      </c>
      <c r="AA64" s="26">
        <v>6.55</v>
      </c>
      <c r="AB64" s="41"/>
      <c r="AC64" s="56">
        <f t="shared" si="12"/>
        <v>6.55</v>
      </c>
      <c r="AD64" s="52">
        <f t="shared" si="13"/>
        <v>53.55</v>
      </c>
    </row>
    <row r="65" spans="1:30" ht="15.75">
      <c r="A65" s="48" t="s">
        <v>171</v>
      </c>
      <c r="B65" s="64" t="s">
        <v>63</v>
      </c>
      <c r="C65" s="92" t="s">
        <v>31</v>
      </c>
      <c r="D65" s="170" t="s">
        <v>25</v>
      </c>
      <c r="E65" s="174" t="s">
        <v>62</v>
      </c>
      <c r="F65" s="58">
        <v>2.6</v>
      </c>
      <c r="G65" s="26">
        <v>6.9</v>
      </c>
      <c r="H65" s="41"/>
      <c r="I65" s="50">
        <f t="shared" si="7"/>
        <v>9.5</v>
      </c>
      <c r="J65" s="55">
        <v>0.6</v>
      </c>
      <c r="K65" s="26">
        <v>6.7</v>
      </c>
      <c r="L65" s="41"/>
      <c r="M65" s="56">
        <f t="shared" si="8"/>
        <v>7.3</v>
      </c>
      <c r="N65" s="58">
        <v>1.9</v>
      </c>
      <c r="O65" s="26">
        <v>7.1</v>
      </c>
      <c r="P65" s="41"/>
      <c r="Q65" s="50">
        <f t="shared" si="9"/>
        <v>9</v>
      </c>
      <c r="R65" s="55">
        <v>3</v>
      </c>
      <c r="S65" s="26">
        <v>8.4</v>
      </c>
      <c r="T65" s="41"/>
      <c r="U65" s="56">
        <f t="shared" si="10"/>
        <v>11.4</v>
      </c>
      <c r="V65" s="58">
        <v>0.6</v>
      </c>
      <c r="W65" s="26">
        <v>7</v>
      </c>
      <c r="X65" s="41"/>
      <c r="Y65" s="50">
        <f t="shared" si="11"/>
        <v>7.6</v>
      </c>
      <c r="Z65" s="55">
        <v>0</v>
      </c>
      <c r="AA65" s="26">
        <v>8.1</v>
      </c>
      <c r="AB65" s="41"/>
      <c r="AC65" s="56">
        <f t="shared" si="12"/>
        <v>8.1</v>
      </c>
      <c r="AD65" s="52">
        <f t="shared" si="13"/>
        <v>52.900000000000006</v>
      </c>
    </row>
    <row r="66" spans="1:30" ht="15.75">
      <c r="A66" s="48" t="s">
        <v>172</v>
      </c>
      <c r="B66" s="64" t="s">
        <v>350</v>
      </c>
      <c r="C66" s="92" t="s">
        <v>20</v>
      </c>
      <c r="D66" s="170" t="s">
        <v>25</v>
      </c>
      <c r="E66" s="174" t="s">
        <v>325</v>
      </c>
      <c r="F66" s="58">
        <v>1.9</v>
      </c>
      <c r="G66" s="26">
        <v>8.3</v>
      </c>
      <c r="H66" s="41"/>
      <c r="I66" s="50">
        <f t="shared" si="7"/>
        <v>10.200000000000001</v>
      </c>
      <c r="J66" s="55">
        <v>0</v>
      </c>
      <c r="K66" s="26">
        <v>6.6</v>
      </c>
      <c r="L66" s="41"/>
      <c r="M66" s="56">
        <f t="shared" si="8"/>
        <v>6.6</v>
      </c>
      <c r="N66" s="58">
        <v>1.2</v>
      </c>
      <c r="O66" s="26">
        <v>7.4</v>
      </c>
      <c r="P66" s="41"/>
      <c r="Q66" s="50">
        <f t="shared" si="9"/>
        <v>8.6</v>
      </c>
      <c r="R66" s="55">
        <v>3</v>
      </c>
      <c r="S66" s="26">
        <v>8.6</v>
      </c>
      <c r="T66" s="41"/>
      <c r="U66" s="56">
        <f t="shared" si="10"/>
        <v>11.6</v>
      </c>
      <c r="V66" s="58">
        <v>0.6</v>
      </c>
      <c r="W66" s="26">
        <v>7.25</v>
      </c>
      <c r="X66" s="41"/>
      <c r="Y66" s="50">
        <f t="shared" si="11"/>
        <v>7.85</v>
      </c>
      <c r="Z66" s="55">
        <v>0</v>
      </c>
      <c r="AA66" s="26">
        <v>7.55</v>
      </c>
      <c r="AB66" s="41"/>
      <c r="AC66" s="56">
        <f t="shared" si="12"/>
        <v>7.55</v>
      </c>
      <c r="AD66" s="52">
        <f t="shared" si="13"/>
        <v>52.4</v>
      </c>
    </row>
    <row r="67" spans="1:30" ht="15.75">
      <c r="A67" s="48" t="s">
        <v>173</v>
      </c>
      <c r="B67" s="64" t="s">
        <v>353</v>
      </c>
      <c r="C67" s="62" t="s">
        <v>354</v>
      </c>
      <c r="D67" s="171" t="s">
        <v>30</v>
      </c>
      <c r="E67" s="174" t="s">
        <v>76</v>
      </c>
      <c r="F67" s="58">
        <v>1.4</v>
      </c>
      <c r="G67" s="26">
        <v>8.1</v>
      </c>
      <c r="H67" s="41"/>
      <c r="I67" s="50">
        <f t="shared" si="7"/>
        <v>9.5</v>
      </c>
      <c r="J67" s="55">
        <v>0</v>
      </c>
      <c r="K67" s="26">
        <v>8.1</v>
      </c>
      <c r="L67" s="41"/>
      <c r="M67" s="56">
        <f t="shared" si="8"/>
        <v>8.1</v>
      </c>
      <c r="N67" s="58">
        <v>0.6</v>
      </c>
      <c r="O67" s="26">
        <v>7.6</v>
      </c>
      <c r="P67" s="41"/>
      <c r="Q67" s="50">
        <f t="shared" si="9"/>
        <v>8.2</v>
      </c>
      <c r="R67" s="55">
        <v>3</v>
      </c>
      <c r="S67" s="26">
        <v>7.55</v>
      </c>
      <c r="T67" s="41"/>
      <c r="U67" s="56">
        <f t="shared" si="10"/>
        <v>10.55</v>
      </c>
      <c r="V67" s="58">
        <v>0.6</v>
      </c>
      <c r="W67" s="26">
        <v>6.4</v>
      </c>
      <c r="X67" s="41"/>
      <c r="Y67" s="50">
        <f t="shared" si="11"/>
        <v>7</v>
      </c>
      <c r="Z67" s="55">
        <v>0</v>
      </c>
      <c r="AA67" s="26">
        <v>6.65</v>
      </c>
      <c r="AB67" s="41"/>
      <c r="AC67" s="56">
        <f t="shared" si="12"/>
        <v>6.65</v>
      </c>
      <c r="AD67" s="52">
        <f t="shared" si="13"/>
        <v>50</v>
      </c>
    </row>
    <row r="68" spans="1:30" ht="16.5" thickBot="1">
      <c r="A68" s="48" t="s">
        <v>174</v>
      </c>
      <c r="B68" s="178" t="s">
        <v>332</v>
      </c>
      <c r="C68" s="150" t="s">
        <v>96</v>
      </c>
      <c r="D68" s="176" t="s">
        <v>25</v>
      </c>
      <c r="E68" s="175" t="s">
        <v>117</v>
      </c>
      <c r="F68" s="90">
        <v>1.4</v>
      </c>
      <c r="G68" s="86">
        <v>6.85</v>
      </c>
      <c r="H68" s="87"/>
      <c r="I68" s="88">
        <f t="shared" si="7"/>
        <v>8.25</v>
      </c>
      <c r="J68" s="85">
        <v>0</v>
      </c>
      <c r="K68" s="86">
        <v>6.4</v>
      </c>
      <c r="L68" s="87"/>
      <c r="M68" s="89">
        <f t="shared" si="8"/>
        <v>6.4</v>
      </c>
      <c r="N68" s="90">
        <v>1.2</v>
      </c>
      <c r="O68" s="86">
        <v>7.2</v>
      </c>
      <c r="P68" s="87"/>
      <c r="Q68" s="88">
        <f t="shared" si="9"/>
        <v>8.4</v>
      </c>
      <c r="R68" s="85">
        <v>2.5</v>
      </c>
      <c r="S68" s="86">
        <v>8.6</v>
      </c>
      <c r="T68" s="87"/>
      <c r="U68" s="89">
        <f t="shared" si="10"/>
        <v>11.1</v>
      </c>
      <c r="V68" s="90">
        <v>1.2</v>
      </c>
      <c r="W68" s="86">
        <v>6.55</v>
      </c>
      <c r="X68" s="87"/>
      <c r="Y68" s="88">
        <f t="shared" si="11"/>
        <v>7.75</v>
      </c>
      <c r="Z68" s="85">
        <v>0</v>
      </c>
      <c r="AA68" s="86">
        <v>7.4</v>
      </c>
      <c r="AB68" s="87"/>
      <c r="AC68" s="89">
        <f t="shared" si="12"/>
        <v>7.4</v>
      </c>
      <c r="AD68" s="91">
        <f t="shared" si="13"/>
        <v>49.3</v>
      </c>
    </row>
    <row r="69" ht="15.75">
      <c r="A69" s="8"/>
    </row>
    <row r="70" ht="15.75">
      <c r="A70" s="8"/>
    </row>
  </sheetData>
  <sheetProtection/>
  <mergeCells count="9">
    <mergeCell ref="A1:AD1"/>
    <mergeCell ref="A3:AD3"/>
    <mergeCell ref="A5:AD5"/>
    <mergeCell ref="F7:I7"/>
    <mergeCell ref="J7:M7"/>
    <mergeCell ref="N7:Q7"/>
    <mergeCell ref="R7:U7"/>
    <mergeCell ref="V7:Y7"/>
    <mergeCell ref="Z7:AC7"/>
  </mergeCells>
  <printOptions/>
  <pageMargins left="0.17" right="0.17" top="0.23" bottom="0.29" header="0.21" footer="0.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I.liga mužů 2005, 1. kolo - rozpis</dc:title>
  <dc:subject/>
  <dc:creator/>
  <cp:keywords/>
  <dc:description/>
  <cp:lastModifiedBy/>
  <cp:lastPrinted>2011-06-06T20:47:38Z</cp:lastPrinted>
  <dcterms:created xsi:type="dcterms:W3CDTF">2003-05-16T05:06:58Z</dcterms:created>
  <dcterms:modified xsi:type="dcterms:W3CDTF">2011-06-06T20:48:01Z</dcterms:modified>
  <cp:category/>
  <cp:version/>
  <cp:contentType/>
  <cp:contentStatus/>
</cp:coreProperties>
</file>